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360" windowHeight="8280" activeTab="0"/>
  </bookViews>
  <sheets>
    <sheet name="2014-1 ketv." sheetId="1" r:id="rId1"/>
    <sheet name="2 (2)" sheetId="2" r:id="rId2"/>
  </sheets>
  <definedNames>
    <definedName name="_xlnm.Print_Area" localSheetId="1">'2 (2)'!$A$1:$G$98</definedName>
    <definedName name="_xlnm.Print_Area" localSheetId="0">'2014-1 ketv.'!$A$1:$G$96</definedName>
    <definedName name="_xlnm.Print_Titles" localSheetId="1">'2 (2)'!$19:$19</definedName>
    <definedName name="_xlnm.Print_Titles" localSheetId="0">'2014-1 ketv.'!$15:$15</definedName>
  </definedNames>
  <calcPr fullCalcOnLoad="1"/>
</workbook>
</file>

<file path=xl/sharedStrings.xml><?xml version="1.0" encoding="utf-8"?>
<sst xmlns="http://schemas.openxmlformats.org/spreadsheetml/2006/main" count="340" uniqueCount="163">
  <si>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</si>
  <si>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</si>
  <si>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</si>
  <si>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</si>
  <si>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</si>
  <si>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</si>
  <si>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</si>
  <si>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</si>
  <si>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</si>
  <si>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</si>
  <si>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</si>
  <si>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</si>
  <si>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</si>
  <si>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</si>
  <si>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</si>
  <si>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</si>
  <si>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</si>
  <si>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</si>
  <si>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Žemė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</si>
  <si>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</si>
  <si>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</si>
  <si>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</si>
  <si>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</si>
  <si>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</si>
  <si>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</si>
  <si>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</si>
  <si>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</si>
  <si>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</si>
  <si>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</si>
  <si>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</si>
  <si>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</si>
  <si>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</si>
  <si>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</si>
  <si>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</si>
  <si>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</si>
  <si>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</si>
  <si>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</si>
  <si>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</si>
  <si>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</si>
  <si>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</si>
  <si>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</si>
  <si>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</si>
  <si>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</si>
  <si>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</si>
  <si>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</si>
  <si>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</si>
  <si>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</si>
  <si>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</si>
  <si>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</si>
  <si>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</si>
  <si>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</si>
  <si>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Trumpalaikės investicijos</t>
  </si>
  <si>
    <t>V.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</si>
  <si>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</si>
  <si>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</si>
  <si>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</si>
  <si>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</si>
  <si>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</si>
  <si>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</si>
  <si>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</si>
  <si>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</si>
  <si>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</si>
  <si>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</si>
  <si>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</si>
  <si>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Grąžintinos finansavimo sumos</t>
  </si>
  <si>
    <t>Kitos mokėtinos sumos biudžetui</t>
  </si>
  <si>
    <t>Mokėtinos socialinės išmokos</t>
  </si>
  <si>
    <t>F.</t>
  </si>
  <si>
    <t>GRYNASIS TURTAS</t>
  </si>
  <si>
    <t>Rezervai</t>
  </si>
  <si>
    <t>Tikrosios vertės rezervas</t>
  </si>
  <si>
    <t>Kiti rezervai</t>
  </si>
  <si>
    <t>Prestižas</t>
  </si>
  <si>
    <t>Gautinos trumpalaikės finansinės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</si>
  <si>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</si>
  <si>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</si>
  <si>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</si>
  <si>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</si>
  <si>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</si>
  <si>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I.5</t>
  </si>
  <si>
    <t>2-ojo VSAFAS „Finansinės būklės ataskaita“</t>
  </si>
  <si>
    <t xml:space="preserve">IV. 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</si>
  <si>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</si>
  <si>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</si>
  <si>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</si>
  <si>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</si>
  <si>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</si>
  <si>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</si>
  <si>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</si>
  <si>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</si>
  <si>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Ilgalaikių įsipareigojimų einamųjų metų dalis</t>
  </si>
  <si>
    <t>Nuosavybės metodo įtaka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</si>
  <si>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</si>
  <si>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</si>
  <si>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</si>
  <si>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</si>
  <si>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</si>
  <si>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</si>
  <si>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</si>
  <si>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</si>
  <si>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</si>
  <si>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</si>
  <si>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</si>
  <si>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</si>
  <si>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</si>
  <si>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</si>
  <si>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</si>
  <si>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</si>
  <si>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</si>
  <si>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</si>
  <si>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</si>
  <si>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Nematerialusis turtas                                                           13stand.1pr(19eil.11stulp)</t>
  </si>
  <si>
    <t>Ilgalaikis materialusis turtas                                        12 stand.1pr.(25 eil 11 stulp)</t>
  </si>
  <si>
    <t>Pastatai                                                         12 stand.1pr.(25 eil. 4 stulp)</t>
  </si>
  <si>
    <t>Mašinos ir įrenginiai                                               12 stand.1pr.(25 eil. 8 stulp)</t>
  </si>
  <si>
    <t>Medžiagos, žaliavos ir ūkinis inventorius             8 stand.1 pr.(13 eil.4stulp)</t>
  </si>
  <si>
    <t>Išankstiniai apmokėjimai                                                               6 stand.6 pr.(3eil.3stulp)</t>
  </si>
  <si>
    <t>Gautinos sumos už turto naudojimą, parduotas prekes, turtą, paslaugas 17stand.7 pr.(1.3.3 eil.,3 stulp).</t>
  </si>
  <si>
    <t>Sukauptos gautinos sumos                                        17 stand.7 pr.(1.5 eil.;3 stulp)</t>
  </si>
  <si>
    <t>Pinigai ir pinigų ekvivalentai                                       17 stand.8 pr.(4 eil.;3stulp)</t>
  </si>
  <si>
    <t>Kitos gautinos sumos                                               17 stand.7 pr.(1.6 eil.;3 stulp)</t>
  </si>
  <si>
    <t>Tiekėjams mokėtinos sumos                            17 stand.12 pr.(2 eil.3stulp)</t>
  </si>
  <si>
    <t>Su darbo santykiais susiję įsipareigojimai            17 stand.12 pr.(4.1 eil.3 stulp)</t>
  </si>
  <si>
    <t>Sukauptos mokėtinos sumos                    17 stand.12 pr.(3.2 eil,3 stulp) ir 17 stand.7 pr.(1.5 eil.4 stulp)</t>
  </si>
  <si>
    <t>Kiti trumpalaikiai įsipareigojimai              17 stand.12 pr.(4.2 eil.,3 stulp)</t>
  </si>
  <si>
    <t>Einamųjų metų perviršis ar deficitas                     4 stand.1 pr(16 eil.9 stulp)</t>
  </si>
  <si>
    <t xml:space="preserve">Ankstesnių metų perviršis ar deficitas            4 stand.1 pr(9 eil.8 stulp)   </t>
  </si>
  <si>
    <t>Sukauptas perviršis ar deficitas                                4 stand.1 pr(17 eil.8 stulp.)</t>
  </si>
  <si>
    <t>Trumpalaikiai įsipareigojimai                              17 stand.13 pr.(4 stulp.1 5 eil.)</t>
  </si>
  <si>
    <t>Vyriausioji gydytoja</t>
  </si>
  <si>
    <t>Lina Kazlauskienė</t>
  </si>
  <si>
    <t>VšĮ Veiverių PSPC</t>
  </si>
  <si>
    <t>viskas imama is DK</t>
  </si>
  <si>
    <t>15 proc.</t>
  </si>
  <si>
    <t>2012 m. gruodžio 31 d.</t>
  </si>
  <si>
    <t>atostoginiai</t>
  </si>
  <si>
    <t xml:space="preserve">Ankstesnių metų perviršis ar deficitas         </t>
  </si>
  <si>
    <t xml:space="preserve">Einamųjų metų perviršis ar deficitas                  </t>
  </si>
  <si>
    <t xml:space="preserve">Sukauptas perviršis ar deficitas                              </t>
  </si>
  <si>
    <t xml:space="preserve">Nematerialusis turtas                                                  </t>
  </si>
  <si>
    <t xml:space="preserve">Ilgalaikis materialusis turtas                                     </t>
  </si>
  <si>
    <t xml:space="preserve">Pastatai                                                   </t>
  </si>
  <si>
    <t xml:space="preserve">Mašinos ir įrenginiai                                             </t>
  </si>
  <si>
    <t xml:space="preserve">Medžiagos, žaliavos ir ūkinis inventorius           </t>
  </si>
  <si>
    <t xml:space="preserve">Išankstiniai apmokėjimai                                                      </t>
  </si>
  <si>
    <t xml:space="preserve">Sukauptos gautinos sumos                                   </t>
  </si>
  <si>
    <t xml:space="preserve">Kitos gautinos sumos                                      </t>
  </si>
  <si>
    <t xml:space="preserve">Pinigai ir pinigų ekvivalentai                                    </t>
  </si>
  <si>
    <t xml:space="preserve">Trumpalaikiai įsipareigojimai                         </t>
  </si>
  <si>
    <t xml:space="preserve">Tiekėjams mokėtinos sumos                         </t>
  </si>
  <si>
    <t xml:space="preserve">Su darbo santykiais susiję įsipareigojimai        </t>
  </si>
  <si>
    <t xml:space="preserve">Sukauptos mokėtinos sumos                   </t>
  </si>
  <si>
    <t xml:space="preserve">Kiti trumpalaikiai įsipareigojimai           </t>
  </si>
  <si>
    <t>isankstiniai eina I D finansavimo sumas</t>
  </si>
  <si>
    <t>pinigai eina į finansavimo sumos</t>
  </si>
  <si>
    <t>2241 isankstiniai</t>
  </si>
  <si>
    <t>plius pinigus banko paved ir spec</t>
  </si>
  <si>
    <t xml:space="preserve">(viešojo sektoriaus subjekto vadovas arba jo įgaliotas administracijos vadovas)             (parašas)                                               (vardas ir pavardė)   </t>
  </si>
  <si>
    <t>Loreta Grėbliauskaitė</t>
  </si>
  <si>
    <t>Vyr.finansininkė</t>
  </si>
  <si>
    <t>Gautinos sumos už turto naudojimą, parduotas prekes, turtą, paslaugas</t>
  </si>
  <si>
    <t>Pateikimo valiuta ir tikslumas: litai</t>
  </si>
  <si>
    <t>2014 m. kovo 31 d.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</si>
</sst>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;[Red]0.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4" fontId="3" fillId="33" borderId="0" xfId="0" applyNumberFormat="1" applyFont="1" applyFill="1" applyAlignment="1">
      <alignment horizontal="center" vertical="center" wrapText="1"/>
    </xf>
    <xf numFmtId="1" fontId="4" fillId="34" borderId="10" xfId="0" applyNumberFormat="1" applyFont="1" applyFill="1" applyBorder="1" applyAlignment="1">
      <alignment vertical="center" wrapText="1"/>
    </xf>
    <xf numFmtId="1" fontId="4" fillId="33" borderId="0" xfId="0" applyNumberFormat="1" applyFont="1" applyFill="1" applyAlignment="1">
      <alignment vertical="center" wrapText="1"/>
    </xf>
    <xf numFmtId="1" fontId="2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 wrapText="1"/>
    </xf>
    <xf numFmtId="2" fontId="9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vertical="center"/>
    </xf>
    <xf numFmtId="2" fontId="4" fillId="34" borderId="14" xfId="0" applyNumberFormat="1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Alignment="1">
      <alignment vertical="center" wrapText="1"/>
    </xf>
    <xf numFmtId="177" fontId="4" fillId="33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center"/>
    </xf>
    <xf numFmtId="2" fontId="14" fillId="33" borderId="0" xfId="0" applyNumberFormat="1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showGridLines="0" tabSelected="1" view="pageBreakPreview" zoomScaleSheetLayoutView="100" zoomScalePageLayoutView="0" workbookViewId="0" topLeftCell="A67">
      <selection activeCell="A93" sqref="A93:I9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06" customWidth="1"/>
    <col min="7" max="7" width="12.8515625" style="11" customWidth="1"/>
    <col min="8" max="8" width="15.28125" style="11" customWidth="1"/>
    <col min="9" max="16384" width="9.140625" style="11" customWidth="1"/>
  </cols>
  <sheetData>
    <row r="1" spans="1:7" ht="12.75">
      <c r="A1" s="79"/>
      <c r="B1" s="43"/>
      <c r="C1" s="43"/>
      <c r="D1" s="43"/>
      <c r="E1" s="80"/>
      <c r="F1" s="120"/>
      <c r="G1" s="79"/>
    </row>
    <row r="2" spans="5:7" ht="12.75">
      <c r="E2" s="130" t="s">
        <v>80</v>
      </c>
      <c r="F2" s="131"/>
      <c r="G2" s="131"/>
    </row>
    <row r="3" spans="5:7" ht="12.75">
      <c r="E3" s="132" t="s">
        <v>95</v>
      </c>
      <c r="F3" s="133"/>
      <c r="G3" s="133"/>
    </row>
    <row r="4" ht="6.75" customHeight="1"/>
    <row r="5" spans="1:7" ht="6" customHeight="1">
      <c r="A5" s="134"/>
      <c r="B5" s="135"/>
      <c r="C5" s="135"/>
      <c r="D5" s="135"/>
      <c r="E5" s="135"/>
      <c r="F5" s="136"/>
      <c r="G5" s="136"/>
    </row>
    <row r="6" spans="1:7" ht="18">
      <c r="A6" s="137" t="s">
        <v>131</v>
      </c>
      <c r="B6" s="138"/>
      <c r="C6" s="138"/>
      <c r="D6" s="138"/>
      <c r="E6" s="138"/>
      <c r="F6" s="139"/>
      <c r="G6" s="139"/>
    </row>
    <row r="7" spans="1:7" ht="12.75" customHeight="1">
      <c r="A7" s="134" t="s">
        <v>92</v>
      </c>
      <c r="B7" s="135"/>
      <c r="C7" s="135"/>
      <c r="D7" s="135"/>
      <c r="E7" s="135"/>
      <c r="F7" s="136"/>
      <c r="G7" s="136"/>
    </row>
    <row r="8" spans="1:7" ht="12.75">
      <c r="A8" s="140"/>
      <c r="B8" s="141"/>
      <c r="C8" s="141"/>
      <c r="D8" s="141"/>
      <c r="E8" s="141"/>
      <c r="F8" s="142"/>
      <c r="G8" s="142"/>
    </row>
    <row r="9" spans="1:7" ht="12.75">
      <c r="A9" s="150" t="s">
        <v>0</v>
      </c>
      <c r="B9" s="151"/>
      <c r="C9" s="151"/>
      <c r="D9" s="151"/>
      <c r="E9" s="151"/>
      <c r="F9" s="152"/>
      <c r="G9" s="152"/>
    </row>
    <row r="10" spans="1:7" ht="4.5" customHeight="1">
      <c r="A10" s="150"/>
      <c r="B10" s="151"/>
      <c r="C10" s="151"/>
      <c r="D10" s="151"/>
      <c r="E10" s="151"/>
      <c r="F10" s="152"/>
      <c r="G10" s="152"/>
    </row>
    <row r="11" spans="1:7" ht="4.5" customHeight="1">
      <c r="A11" s="8"/>
      <c r="B11" s="68"/>
      <c r="C11" s="68"/>
      <c r="D11" s="90"/>
      <c r="E11" s="68"/>
      <c r="F11" s="121"/>
      <c r="G11" s="69"/>
    </row>
    <row r="12" spans="1:7" s="106" customFormat="1" ht="12.75">
      <c r="A12" s="140" t="s">
        <v>162</v>
      </c>
      <c r="B12" s="153"/>
      <c r="C12" s="153"/>
      <c r="D12" s="153"/>
      <c r="E12" s="153"/>
      <c r="F12" s="154"/>
      <c r="G12" s="154"/>
    </row>
    <row r="13" spans="1:7" ht="12.75">
      <c r="A13" s="134" t="s">
        <v>1</v>
      </c>
      <c r="B13" s="134"/>
      <c r="C13" s="134"/>
      <c r="D13" s="134"/>
      <c r="E13" s="134"/>
      <c r="F13" s="155"/>
      <c r="G13" s="155"/>
    </row>
    <row r="14" spans="1:10" ht="12.75" customHeight="1">
      <c r="A14" s="8"/>
      <c r="B14" s="9"/>
      <c r="C14" s="9"/>
      <c r="D14" s="156" t="s">
        <v>161</v>
      </c>
      <c r="E14" s="156"/>
      <c r="F14" s="156"/>
      <c r="G14" s="156"/>
      <c r="J14" s="11" t="s">
        <v>132</v>
      </c>
    </row>
    <row r="15" spans="1:7" ht="67.5" customHeight="1">
      <c r="A15" s="3" t="s">
        <v>2</v>
      </c>
      <c r="B15" s="157" t="s">
        <v>3</v>
      </c>
      <c r="C15" s="158"/>
      <c r="D15" s="159"/>
      <c r="E15" s="2" t="s">
        <v>4</v>
      </c>
      <c r="F15" s="3" t="s">
        <v>5</v>
      </c>
      <c r="G15" s="1" t="s">
        <v>6</v>
      </c>
    </row>
    <row r="16" spans="1:11" s="12" customFormat="1" ht="12.75" customHeight="1">
      <c r="A16" s="1" t="s">
        <v>7</v>
      </c>
      <c r="B16" s="13" t="s">
        <v>8</v>
      </c>
      <c r="C16" s="32"/>
      <c r="D16" s="14"/>
      <c r="E16" s="5"/>
      <c r="F16" s="115">
        <f>F23+F17</f>
        <v>112625.82000000002</v>
      </c>
      <c r="G16" s="115">
        <f>G23+G17</f>
        <v>117437.75</v>
      </c>
      <c r="K16" s="111"/>
    </row>
    <row r="17" spans="1:11" s="12" customFormat="1" ht="12.75" customHeight="1">
      <c r="A17" s="31" t="s">
        <v>9</v>
      </c>
      <c r="B17" s="35" t="s">
        <v>139</v>
      </c>
      <c r="C17" s="15"/>
      <c r="D17" s="16"/>
      <c r="E17" s="5"/>
      <c r="F17" s="107">
        <f>F21</f>
        <v>0</v>
      </c>
      <c r="G17" s="107">
        <f>G21</f>
        <v>0</v>
      </c>
      <c r="H17" s="89"/>
      <c r="K17" s="111"/>
    </row>
    <row r="18" spans="1:11" s="12" customFormat="1" ht="12.75" customHeight="1">
      <c r="A18" s="23" t="s">
        <v>10</v>
      </c>
      <c r="B18" s="7"/>
      <c r="C18" s="44" t="s">
        <v>11</v>
      </c>
      <c r="D18" s="25"/>
      <c r="E18" s="26"/>
      <c r="F18" s="107"/>
      <c r="G18" s="107"/>
      <c r="K18" s="109"/>
    </row>
    <row r="19" spans="1:11" s="12" customFormat="1" ht="12.75" customHeight="1">
      <c r="A19" s="23" t="s">
        <v>12</v>
      </c>
      <c r="B19" s="7"/>
      <c r="C19" s="44" t="s">
        <v>97</v>
      </c>
      <c r="D19" s="30"/>
      <c r="E19" s="45"/>
      <c r="F19" s="107"/>
      <c r="G19" s="107"/>
      <c r="K19" s="109"/>
    </row>
    <row r="20" spans="1:11" s="12" customFormat="1" ht="12.75" customHeight="1">
      <c r="A20" s="23" t="s">
        <v>13</v>
      </c>
      <c r="B20" s="7"/>
      <c r="C20" s="44" t="s">
        <v>14</v>
      </c>
      <c r="D20" s="30"/>
      <c r="E20" s="45"/>
      <c r="F20" s="107"/>
      <c r="G20" s="107"/>
      <c r="K20" s="109"/>
    </row>
    <row r="21" spans="1:11" s="12" customFormat="1" ht="12.75" customHeight="1">
      <c r="A21" s="23" t="s">
        <v>15</v>
      </c>
      <c r="B21" s="7"/>
      <c r="C21" s="44" t="s">
        <v>102</v>
      </c>
      <c r="D21" s="30"/>
      <c r="E21" s="46"/>
      <c r="F21" s="107"/>
      <c r="G21" s="107"/>
      <c r="K21" s="111"/>
    </row>
    <row r="22" spans="1:11" s="12" customFormat="1" ht="12.75" customHeight="1">
      <c r="A22" s="84" t="s">
        <v>79</v>
      </c>
      <c r="B22" s="7"/>
      <c r="C22" s="24" t="s">
        <v>72</v>
      </c>
      <c r="D22" s="25"/>
      <c r="E22" s="46"/>
      <c r="F22" s="107"/>
      <c r="G22" s="107"/>
      <c r="K22" s="111"/>
    </row>
    <row r="23" spans="1:11" s="12" customFormat="1" ht="12.75" customHeight="1">
      <c r="A23" s="19" t="s">
        <v>16</v>
      </c>
      <c r="B23" s="20" t="s">
        <v>140</v>
      </c>
      <c r="C23" s="21"/>
      <c r="D23" s="22"/>
      <c r="E23" s="46"/>
      <c r="F23" s="107">
        <f>F24+F25+F26+F27+F28+F29+F30+F31+F32+F33</f>
        <v>112625.82000000002</v>
      </c>
      <c r="G23" s="107">
        <f>G24+G25+G26+G27+G28+G29+G30+G31+G32+G33</f>
        <v>117437.75</v>
      </c>
      <c r="K23" s="111"/>
    </row>
    <row r="24" spans="1:11" s="12" customFormat="1" ht="12.75" customHeight="1">
      <c r="A24" s="23" t="s">
        <v>17</v>
      </c>
      <c r="B24" s="7"/>
      <c r="C24" s="44" t="s">
        <v>18</v>
      </c>
      <c r="D24" s="30"/>
      <c r="E24" s="45"/>
      <c r="F24" s="107"/>
      <c r="G24" s="107"/>
      <c r="K24" s="111"/>
    </row>
    <row r="25" spans="1:11" s="12" customFormat="1" ht="12.75" customHeight="1">
      <c r="A25" s="23" t="s">
        <v>19</v>
      </c>
      <c r="B25" s="7"/>
      <c r="C25" s="44" t="s">
        <v>141</v>
      </c>
      <c r="D25" s="30"/>
      <c r="E25" s="45"/>
      <c r="F25" s="107"/>
      <c r="G25" s="107"/>
      <c r="K25" s="111"/>
    </row>
    <row r="26" spans="1:11" s="12" customFormat="1" ht="12.75" customHeight="1">
      <c r="A26" s="23" t="s">
        <v>20</v>
      </c>
      <c r="B26" s="7"/>
      <c r="C26" s="44" t="s">
        <v>21</v>
      </c>
      <c r="D26" s="30"/>
      <c r="E26" s="45"/>
      <c r="F26" s="107">
        <v>99721.89000000001</v>
      </c>
      <c r="G26" s="107">
        <v>101527.59</v>
      </c>
      <c r="K26" s="111"/>
    </row>
    <row r="27" spans="1:11" s="12" customFormat="1" ht="12.75" customHeight="1">
      <c r="A27" s="23" t="s">
        <v>22</v>
      </c>
      <c r="B27" s="7"/>
      <c r="C27" s="44" t="s">
        <v>23</v>
      </c>
      <c r="D27" s="30"/>
      <c r="E27" s="45"/>
      <c r="F27" s="107"/>
      <c r="G27" s="107"/>
      <c r="K27" s="111"/>
    </row>
    <row r="28" spans="1:11" s="12" customFormat="1" ht="12.75" customHeight="1">
      <c r="A28" s="23" t="s">
        <v>24</v>
      </c>
      <c r="B28" s="7"/>
      <c r="C28" s="44" t="s">
        <v>142</v>
      </c>
      <c r="D28" s="30"/>
      <c r="E28" s="45"/>
      <c r="F28" s="107"/>
      <c r="G28" s="107"/>
      <c r="K28" s="111"/>
    </row>
    <row r="29" spans="1:11" s="12" customFormat="1" ht="12.75" customHeight="1">
      <c r="A29" s="23" t="s">
        <v>25</v>
      </c>
      <c r="B29" s="7"/>
      <c r="C29" s="44" t="s">
        <v>26</v>
      </c>
      <c r="D29" s="30"/>
      <c r="E29" s="45"/>
      <c r="F29" s="107">
        <v>0</v>
      </c>
      <c r="G29" s="107">
        <v>436.2199999999998</v>
      </c>
      <c r="K29" s="111"/>
    </row>
    <row r="30" spans="1:11" s="12" customFormat="1" ht="12.75" customHeight="1">
      <c r="A30" s="23" t="s">
        <v>27</v>
      </c>
      <c r="B30" s="7"/>
      <c r="C30" s="44" t="s">
        <v>28</v>
      </c>
      <c r="D30" s="30"/>
      <c r="E30" s="45"/>
      <c r="F30" s="107"/>
      <c r="G30" s="107"/>
      <c r="K30" s="111"/>
    </row>
    <row r="31" spans="1:11" s="12" customFormat="1" ht="12.75" customHeight="1">
      <c r="A31" s="23" t="s">
        <v>29</v>
      </c>
      <c r="B31" s="7"/>
      <c r="C31" s="44" t="s">
        <v>30</v>
      </c>
      <c r="D31" s="30"/>
      <c r="E31" s="45"/>
      <c r="F31" s="107">
        <v>407.10000000000053</v>
      </c>
      <c r="G31" s="107">
        <v>514.5000000000006</v>
      </c>
      <c r="K31" s="111"/>
    </row>
    <row r="32" spans="1:11" s="12" customFormat="1" ht="12.75" customHeight="1">
      <c r="A32" s="23" t="s">
        <v>31</v>
      </c>
      <c r="B32" s="27"/>
      <c r="C32" s="47" t="s">
        <v>96</v>
      </c>
      <c r="D32" s="48"/>
      <c r="E32" s="45"/>
      <c r="F32" s="107">
        <v>12496.83</v>
      </c>
      <c r="G32" s="107">
        <v>14959.44</v>
      </c>
      <c r="K32" s="111"/>
    </row>
    <row r="33" spans="1:11" s="12" customFormat="1" ht="12.75" customHeight="1">
      <c r="A33" s="23" t="s">
        <v>32</v>
      </c>
      <c r="B33" s="7"/>
      <c r="C33" s="44" t="s">
        <v>105</v>
      </c>
      <c r="D33" s="30"/>
      <c r="E33" s="46"/>
      <c r="F33" s="107"/>
      <c r="G33" s="107"/>
      <c r="K33" s="111"/>
    </row>
    <row r="34" spans="1:11" s="12" customFormat="1" ht="12.75" customHeight="1">
      <c r="A34" s="31" t="s">
        <v>33</v>
      </c>
      <c r="B34" s="6" t="s">
        <v>34</v>
      </c>
      <c r="C34" s="6"/>
      <c r="D34" s="46"/>
      <c r="E34" s="46"/>
      <c r="F34" s="107"/>
      <c r="G34" s="107"/>
      <c r="K34" s="109"/>
    </row>
    <row r="35" spans="1:11" s="12" customFormat="1" ht="12.75" customHeight="1">
      <c r="A35" s="31" t="s">
        <v>41</v>
      </c>
      <c r="B35" s="6" t="s">
        <v>42</v>
      </c>
      <c r="C35" s="6"/>
      <c r="D35" s="46"/>
      <c r="E35" s="51"/>
      <c r="F35" s="107"/>
      <c r="G35" s="107"/>
      <c r="K35" s="109"/>
    </row>
    <row r="36" spans="1:11" s="12" customFormat="1" ht="12.75" customHeight="1">
      <c r="A36" s="1" t="s">
        <v>43</v>
      </c>
      <c r="B36" s="13" t="s">
        <v>44</v>
      </c>
      <c r="C36" s="32"/>
      <c r="D36" s="14"/>
      <c r="E36" s="45"/>
      <c r="F36" s="107"/>
      <c r="G36" s="107"/>
      <c r="K36" s="109"/>
    </row>
    <row r="37" spans="1:11" s="12" customFormat="1" ht="12.75" customHeight="1">
      <c r="A37" s="3" t="s">
        <v>45</v>
      </c>
      <c r="B37" s="70" t="s">
        <v>46</v>
      </c>
      <c r="C37" s="33"/>
      <c r="D37" s="71"/>
      <c r="E37" s="46"/>
      <c r="F37" s="115">
        <f>F38+F44+F45+F52+F53</f>
        <v>313401.29</v>
      </c>
      <c r="G37" s="115">
        <f>G38+G44+G45+G52+G53</f>
        <v>313201.28</v>
      </c>
      <c r="K37" s="109"/>
    </row>
    <row r="38" spans="1:11" s="12" customFormat="1" ht="12.75" customHeight="1">
      <c r="A38" s="60" t="s">
        <v>9</v>
      </c>
      <c r="B38" s="52" t="s">
        <v>47</v>
      </c>
      <c r="C38" s="54"/>
      <c r="D38" s="72"/>
      <c r="E38" s="46"/>
      <c r="F38" s="108">
        <f>F40+F39+F41+F42+F43</f>
        <v>32389.54</v>
      </c>
      <c r="G38" s="108">
        <f>G40+G39+G41+G42+G43</f>
        <v>24015.14</v>
      </c>
      <c r="K38" s="109"/>
    </row>
    <row r="39" spans="1:11" s="12" customFormat="1" ht="12.75" customHeight="1">
      <c r="A39" s="18" t="s">
        <v>10</v>
      </c>
      <c r="B39" s="27"/>
      <c r="C39" s="47" t="s">
        <v>48</v>
      </c>
      <c r="D39" s="48"/>
      <c r="E39" s="45"/>
      <c r="F39" s="107"/>
      <c r="G39" s="107"/>
      <c r="K39" s="109"/>
    </row>
    <row r="40" spans="1:11" s="12" customFormat="1" ht="12.75" customHeight="1">
      <c r="A40" s="18" t="s">
        <v>12</v>
      </c>
      <c r="B40" s="27"/>
      <c r="C40" s="47" t="s">
        <v>143</v>
      </c>
      <c r="D40" s="48"/>
      <c r="E40" s="45"/>
      <c r="F40" s="107">
        <v>32389.54</v>
      </c>
      <c r="G40" s="107">
        <v>24015.14</v>
      </c>
      <c r="K40" s="109"/>
    </row>
    <row r="41" spans="1:11" s="12" customFormat="1" ht="12.75">
      <c r="A41" s="18" t="s">
        <v>13</v>
      </c>
      <c r="B41" s="27"/>
      <c r="C41" s="47" t="s">
        <v>98</v>
      </c>
      <c r="D41" s="48"/>
      <c r="E41" s="45"/>
      <c r="F41" s="107"/>
      <c r="G41" s="107"/>
      <c r="K41" s="109"/>
    </row>
    <row r="42" spans="1:11" s="12" customFormat="1" ht="12.75">
      <c r="A42" s="18" t="s">
        <v>15</v>
      </c>
      <c r="B42" s="27"/>
      <c r="C42" s="47" t="s">
        <v>103</v>
      </c>
      <c r="D42" s="48"/>
      <c r="E42" s="45"/>
      <c r="F42" s="107"/>
      <c r="G42" s="107"/>
      <c r="K42" s="109"/>
    </row>
    <row r="43" spans="1:11" s="12" customFormat="1" ht="12.75" customHeight="1">
      <c r="A43" s="18" t="s">
        <v>79</v>
      </c>
      <c r="B43" s="33"/>
      <c r="C43" s="143" t="s">
        <v>88</v>
      </c>
      <c r="D43" s="144"/>
      <c r="E43" s="45"/>
      <c r="F43" s="107"/>
      <c r="G43" s="107"/>
      <c r="K43" s="109"/>
    </row>
    <row r="44" spans="1:14" s="12" customFormat="1" ht="12.75" customHeight="1">
      <c r="A44" s="60" t="s">
        <v>16</v>
      </c>
      <c r="B44" s="73" t="s">
        <v>144</v>
      </c>
      <c r="C44" s="57"/>
      <c r="D44" s="74"/>
      <c r="E44" s="46"/>
      <c r="F44" s="107"/>
      <c r="G44" s="107"/>
      <c r="K44" s="111"/>
      <c r="M44" t="s">
        <v>153</v>
      </c>
      <c r="N44"/>
    </row>
    <row r="45" spans="1:14" s="12" customFormat="1" ht="12.75" customHeight="1">
      <c r="A45" s="60" t="s">
        <v>33</v>
      </c>
      <c r="B45" s="52" t="s">
        <v>82</v>
      </c>
      <c r="C45" s="54"/>
      <c r="D45" s="88"/>
      <c r="E45" s="46"/>
      <c r="F45" s="108">
        <f>F46+F47+F48+F49+F50+F51</f>
        <v>203950.37999999998</v>
      </c>
      <c r="G45" s="108">
        <f>G46+G47+G48+G49+G50+G51</f>
        <v>254155.77000000002</v>
      </c>
      <c r="K45" s="109"/>
      <c r="M45"/>
      <c r="N45"/>
    </row>
    <row r="46" spans="1:14" s="12" customFormat="1" ht="12.75" customHeight="1">
      <c r="A46" s="18" t="s">
        <v>35</v>
      </c>
      <c r="B46" s="54"/>
      <c r="C46" s="85" t="s">
        <v>73</v>
      </c>
      <c r="D46" s="56"/>
      <c r="E46" s="46"/>
      <c r="F46" s="107"/>
      <c r="G46" s="107"/>
      <c r="K46" s="109"/>
      <c r="M46"/>
      <c r="N46"/>
    </row>
    <row r="47" spans="1:14" s="12" customFormat="1" ht="12.75" customHeight="1">
      <c r="A47" s="86" t="s">
        <v>36</v>
      </c>
      <c r="B47" s="27"/>
      <c r="C47" s="47" t="s">
        <v>49</v>
      </c>
      <c r="D47" s="28"/>
      <c r="E47" s="67"/>
      <c r="F47" s="116"/>
      <c r="G47" s="116"/>
      <c r="K47" s="109"/>
      <c r="M47"/>
      <c r="N47"/>
    </row>
    <row r="48" spans="1:14" s="12" customFormat="1" ht="12.75" customHeight="1">
      <c r="A48" s="18" t="s">
        <v>37</v>
      </c>
      <c r="B48" s="27"/>
      <c r="C48" s="47" t="s">
        <v>50</v>
      </c>
      <c r="D48" s="48"/>
      <c r="E48" s="50"/>
      <c r="F48" s="107">
        <v>127346.95999999998</v>
      </c>
      <c r="G48" s="107">
        <v>131467.13</v>
      </c>
      <c r="K48" s="109"/>
      <c r="M48"/>
      <c r="N48"/>
    </row>
    <row r="49" spans="1:14" s="12" customFormat="1" ht="12.75">
      <c r="A49" s="18" t="s">
        <v>38</v>
      </c>
      <c r="B49" s="27"/>
      <c r="C49" s="143" t="s">
        <v>160</v>
      </c>
      <c r="D49" s="144"/>
      <c r="E49" s="50"/>
      <c r="F49" s="107">
        <v>67052.08</v>
      </c>
      <c r="G49" s="107">
        <v>114976.2</v>
      </c>
      <c r="K49" s="109"/>
      <c r="M49"/>
      <c r="N49"/>
    </row>
    <row r="50" spans="1:14" s="12" customFormat="1" ht="12.75" customHeight="1">
      <c r="A50" s="18" t="s">
        <v>39</v>
      </c>
      <c r="B50" s="27"/>
      <c r="C50" s="47" t="s">
        <v>145</v>
      </c>
      <c r="D50" s="48"/>
      <c r="E50" s="50"/>
      <c r="F50" s="107"/>
      <c r="G50" s="107"/>
      <c r="K50" s="109"/>
      <c r="M50">
        <v>256940.33</v>
      </c>
      <c r="N50">
        <f>M50-K50</f>
        <v>256940.33</v>
      </c>
    </row>
    <row r="51" spans="1:14" s="12" customFormat="1" ht="12.75" customHeight="1">
      <c r="A51" s="18" t="s">
        <v>40</v>
      </c>
      <c r="B51" s="27"/>
      <c r="C51" s="47" t="s">
        <v>146</v>
      </c>
      <c r="D51" s="48"/>
      <c r="E51" s="46"/>
      <c r="F51" s="107">
        <v>9551.34</v>
      </c>
      <c r="G51" s="107">
        <v>7712.44</v>
      </c>
      <c r="K51" s="109"/>
      <c r="M51"/>
      <c r="N51"/>
    </row>
    <row r="52" spans="1:14" s="12" customFormat="1" ht="12.75" customHeight="1">
      <c r="A52" s="60" t="s">
        <v>41</v>
      </c>
      <c r="B52" s="4" t="s">
        <v>51</v>
      </c>
      <c r="C52" s="4"/>
      <c r="D52" s="64"/>
      <c r="E52" s="50"/>
      <c r="F52" s="107"/>
      <c r="G52" s="107"/>
      <c r="K52" s="109"/>
      <c r="M52"/>
      <c r="N52"/>
    </row>
    <row r="53" spans="1:14" s="12" customFormat="1" ht="12.75" customHeight="1">
      <c r="A53" s="60" t="s">
        <v>52</v>
      </c>
      <c r="B53" s="4" t="s">
        <v>147</v>
      </c>
      <c r="C53" s="4"/>
      <c r="D53" s="64"/>
      <c r="E53" s="46"/>
      <c r="F53" s="107">
        <v>77061.37</v>
      </c>
      <c r="G53" s="107">
        <v>35030.37</v>
      </c>
      <c r="K53" s="111"/>
      <c r="M53" t="s">
        <v>154</v>
      </c>
      <c r="N53"/>
    </row>
    <row r="54" spans="1:14" s="12" customFormat="1" ht="18.75" customHeight="1">
      <c r="A54" s="31"/>
      <c r="B54" s="20" t="s">
        <v>53</v>
      </c>
      <c r="C54" s="21"/>
      <c r="D54" s="22"/>
      <c r="E54" s="46"/>
      <c r="F54" s="115">
        <f>F16+F37</f>
        <v>426027.11</v>
      </c>
      <c r="G54" s="115">
        <f>G16+G37</f>
        <v>430639.03</v>
      </c>
      <c r="K54" s="109"/>
      <c r="M54"/>
      <c r="N54"/>
    </row>
    <row r="55" spans="1:14" s="12" customFormat="1" ht="12.75" customHeight="1">
      <c r="A55" s="1" t="s">
        <v>54</v>
      </c>
      <c r="B55" s="13" t="s">
        <v>55</v>
      </c>
      <c r="C55" s="13"/>
      <c r="D55" s="77"/>
      <c r="E55" s="46"/>
      <c r="F55" s="108">
        <f>F59+F58+F56+F57</f>
        <v>134193.72</v>
      </c>
      <c r="G55" s="108">
        <f>G59+G58+G56+G57</f>
        <v>142579.65</v>
      </c>
      <c r="K55" s="109"/>
      <c r="M55"/>
      <c r="N55"/>
    </row>
    <row r="56" spans="1:14" s="12" customFormat="1" ht="12.75" customHeight="1">
      <c r="A56" s="31" t="s">
        <v>9</v>
      </c>
      <c r="B56" s="6" t="s">
        <v>56</v>
      </c>
      <c r="C56" s="6"/>
      <c r="D56" s="46"/>
      <c r="E56" s="46"/>
      <c r="F56" s="107">
        <v>38793.29</v>
      </c>
      <c r="G56" s="107">
        <v>39383.6</v>
      </c>
      <c r="K56" s="109"/>
      <c r="M56"/>
      <c r="N56"/>
    </row>
    <row r="57" spans="1:14" s="12" customFormat="1" ht="12.75" customHeight="1">
      <c r="A57" s="19" t="s">
        <v>16</v>
      </c>
      <c r="B57" s="20" t="s">
        <v>57</v>
      </c>
      <c r="C57" s="21"/>
      <c r="D57" s="22"/>
      <c r="E57" s="78"/>
      <c r="F57" s="117"/>
      <c r="G57" s="117"/>
      <c r="K57" s="109"/>
      <c r="M57" t="s">
        <v>155</v>
      </c>
      <c r="N57"/>
    </row>
    <row r="58" spans="1:14" s="12" customFormat="1" ht="12.75" customHeight="1">
      <c r="A58" s="31" t="s">
        <v>33</v>
      </c>
      <c r="B58" s="145" t="s">
        <v>89</v>
      </c>
      <c r="C58" s="146"/>
      <c r="D58" s="147"/>
      <c r="E58" s="46"/>
      <c r="F58" s="107">
        <v>61191.9</v>
      </c>
      <c r="G58" s="107">
        <v>64387.43</v>
      </c>
      <c r="K58" s="109"/>
      <c r="M58"/>
      <c r="N58"/>
    </row>
    <row r="59" spans="1:14" s="12" customFormat="1" ht="12.75" customHeight="1">
      <c r="A59" s="31" t="s">
        <v>81</v>
      </c>
      <c r="B59" s="6" t="s">
        <v>58</v>
      </c>
      <c r="C59" s="7"/>
      <c r="D59" s="5"/>
      <c r="E59" s="46"/>
      <c r="F59" s="107">
        <v>34208.53</v>
      </c>
      <c r="G59" s="107">
        <v>38808.62</v>
      </c>
      <c r="K59" s="109"/>
      <c r="M59" t="s">
        <v>156</v>
      </c>
      <c r="N59"/>
    </row>
    <row r="60" spans="1:11" s="12" customFormat="1" ht="12.75" customHeight="1">
      <c r="A60" s="1" t="s">
        <v>59</v>
      </c>
      <c r="B60" s="13" t="s">
        <v>60</v>
      </c>
      <c r="C60" s="32"/>
      <c r="D60" s="14"/>
      <c r="E60" s="46"/>
      <c r="F60" s="108">
        <f>F61+F65</f>
        <v>153268.91999999998</v>
      </c>
      <c r="G60" s="108">
        <f>G61+G65</f>
        <v>101316.39000000001</v>
      </c>
      <c r="K60" s="109"/>
    </row>
    <row r="61" spans="1:11" s="12" customFormat="1" ht="12.75" customHeight="1">
      <c r="A61" s="31" t="s">
        <v>9</v>
      </c>
      <c r="B61" s="35" t="s">
        <v>61</v>
      </c>
      <c r="C61" s="36"/>
      <c r="D61" s="17"/>
      <c r="E61" s="46"/>
      <c r="F61" s="107"/>
      <c r="G61" s="107"/>
      <c r="K61" s="109"/>
    </row>
    <row r="62" spans="1:11" s="12" customFormat="1" ht="12.75">
      <c r="A62" s="23" t="s">
        <v>10</v>
      </c>
      <c r="B62" s="40"/>
      <c r="C62" s="44" t="s">
        <v>83</v>
      </c>
      <c r="D62" s="53"/>
      <c r="E62" s="50"/>
      <c r="F62" s="107"/>
      <c r="G62" s="107"/>
      <c r="K62" s="109"/>
    </row>
    <row r="63" spans="1:11" s="12" customFormat="1" ht="12.75" customHeight="1">
      <c r="A63" s="23" t="s">
        <v>12</v>
      </c>
      <c r="B63" s="7"/>
      <c r="C63" s="44" t="s">
        <v>62</v>
      </c>
      <c r="D63" s="30"/>
      <c r="E63" s="46"/>
      <c r="F63" s="107"/>
      <c r="G63" s="107"/>
      <c r="K63" s="109"/>
    </row>
    <row r="64" spans="1:11" s="12" customFormat="1" ht="12.75" customHeight="1">
      <c r="A64" s="23" t="s">
        <v>87</v>
      </c>
      <c r="B64" s="7"/>
      <c r="C64" s="44" t="s">
        <v>63</v>
      </c>
      <c r="D64" s="30"/>
      <c r="E64" s="51"/>
      <c r="F64" s="107"/>
      <c r="G64" s="107"/>
      <c r="K64" s="109"/>
    </row>
    <row r="65" spans="1:11" s="65" customFormat="1" ht="12.75" customHeight="1">
      <c r="A65" s="60" t="s">
        <v>16</v>
      </c>
      <c r="B65" s="61" t="s">
        <v>148</v>
      </c>
      <c r="C65" s="62"/>
      <c r="D65" s="63"/>
      <c r="E65" s="64"/>
      <c r="F65" s="107">
        <f>F71+F76+F77+F78+F79+F74</f>
        <v>153268.91999999998</v>
      </c>
      <c r="G65" s="107">
        <f>G71+G76+G77+G78+G79+G74</f>
        <v>101316.39000000001</v>
      </c>
      <c r="K65" s="110"/>
    </row>
    <row r="66" spans="1:11" s="12" customFormat="1" ht="12.75" customHeight="1">
      <c r="A66" s="23" t="s">
        <v>17</v>
      </c>
      <c r="B66" s="7"/>
      <c r="C66" s="44" t="s">
        <v>86</v>
      </c>
      <c r="D66" s="25"/>
      <c r="E66" s="46"/>
      <c r="F66" s="107"/>
      <c r="G66" s="107"/>
      <c r="K66" s="109"/>
    </row>
    <row r="67" spans="1:11" s="12" customFormat="1" ht="12.75" customHeight="1">
      <c r="A67" s="23" t="s">
        <v>19</v>
      </c>
      <c r="B67" s="40"/>
      <c r="C67" s="44" t="s">
        <v>90</v>
      </c>
      <c r="D67" s="53"/>
      <c r="E67" s="50"/>
      <c r="F67" s="107"/>
      <c r="G67" s="107"/>
      <c r="K67" s="109"/>
    </row>
    <row r="68" spans="1:11" s="12" customFormat="1" ht="12.75">
      <c r="A68" s="23" t="s">
        <v>20</v>
      </c>
      <c r="B68" s="40"/>
      <c r="C68" s="44" t="s">
        <v>84</v>
      </c>
      <c r="D68" s="53"/>
      <c r="E68" s="50"/>
      <c r="F68" s="107"/>
      <c r="G68" s="107"/>
      <c r="K68" s="109"/>
    </row>
    <row r="69" spans="1:11" s="12" customFormat="1" ht="12.75">
      <c r="A69" s="83" t="s">
        <v>22</v>
      </c>
      <c r="B69" s="54"/>
      <c r="C69" s="55" t="s">
        <v>74</v>
      </c>
      <c r="D69" s="56"/>
      <c r="E69" s="50"/>
      <c r="F69" s="107"/>
      <c r="G69" s="107"/>
      <c r="K69" s="109"/>
    </row>
    <row r="70" spans="1:11" s="12" customFormat="1" ht="12.75">
      <c r="A70" s="31" t="s">
        <v>24</v>
      </c>
      <c r="B70" s="24"/>
      <c r="C70" s="24" t="s">
        <v>75</v>
      </c>
      <c r="D70" s="25"/>
      <c r="E70" s="81"/>
      <c r="F70" s="107"/>
      <c r="G70" s="107"/>
      <c r="K70" s="109"/>
    </row>
    <row r="71" spans="1:11" s="12" customFormat="1" ht="12.75" customHeight="1">
      <c r="A71" s="87" t="s">
        <v>25</v>
      </c>
      <c r="B71" s="62"/>
      <c r="C71" s="82" t="s">
        <v>85</v>
      </c>
      <c r="D71" s="66"/>
      <c r="E71" s="46"/>
      <c r="F71" s="107">
        <f>F73</f>
        <v>0</v>
      </c>
      <c r="G71" s="107">
        <f>G73</f>
        <v>0</v>
      </c>
      <c r="K71" s="109"/>
    </row>
    <row r="72" spans="1:11" s="12" customFormat="1" ht="12.75" customHeight="1">
      <c r="A72" s="18" t="s">
        <v>108</v>
      </c>
      <c r="B72" s="27"/>
      <c r="C72" s="28"/>
      <c r="D72" s="48" t="s">
        <v>64</v>
      </c>
      <c r="E72" s="50"/>
      <c r="F72" s="107"/>
      <c r="G72" s="107"/>
      <c r="K72" s="109"/>
    </row>
    <row r="73" spans="1:11" s="12" customFormat="1" ht="12.75" customHeight="1">
      <c r="A73" s="18" t="s">
        <v>109</v>
      </c>
      <c r="B73" s="27"/>
      <c r="C73" s="28"/>
      <c r="D73" s="48" t="s">
        <v>65</v>
      </c>
      <c r="E73" s="45"/>
      <c r="F73" s="107"/>
      <c r="G73" s="107"/>
      <c r="K73" s="109"/>
    </row>
    <row r="74" spans="1:11" s="12" customFormat="1" ht="12.75" customHeight="1">
      <c r="A74" s="18" t="s">
        <v>27</v>
      </c>
      <c r="B74" s="57"/>
      <c r="C74" s="58" t="s">
        <v>66</v>
      </c>
      <c r="D74" s="59"/>
      <c r="E74" s="45"/>
      <c r="F74" s="107"/>
      <c r="G74" s="107"/>
      <c r="K74" s="109"/>
    </row>
    <row r="75" spans="1:11" s="12" customFormat="1" ht="12.75" customHeight="1">
      <c r="A75" s="18" t="s">
        <v>29</v>
      </c>
      <c r="B75" s="34"/>
      <c r="C75" s="47" t="s">
        <v>93</v>
      </c>
      <c r="D75" s="49"/>
      <c r="E75" s="50"/>
      <c r="F75" s="107"/>
      <c r="G75" s="107"/>
      <c r="K75" s="109"/>
    </row>
    <row r="76" spans="1:11" s="12" customFormat="1" ht="12.75" customHeight="1">
      <c r="A76" s="18" t="s">
        <v>31</v>
      </c>
      <c r="B76" s="7"/>
      <c r="C76" s="44" t="s">
        <v>149</v>
      </c>
      <c r="D76" s="30"/>
      <c r="E76" s="50"/>
      <c r="F76" s="107">
        <v>23257.68</v>
      </c>
      <c r="G76" s="107">
        <v>24004.23</v>
      </c>
      <c r="K76" s="109"/>
    </row>
    <row r="77" spans="1:11" s="12" customFormat="1" ht="12.75" customHeight="1">
      <c r="A77" s="18" t="s">
        <v>32</v>
      </c>
      <c r="B77" s="7"/>
      <c r="C77" s="44" t="s">
        <v>150</v>
      </c>
      <c r="D77" s="30"/>
      <c r="E77" s="50"/>
      <c r="F77" s="107">
        <v>52971.31</v>
      </c>
      <c r="G77" s="107">
        <v>20140.4</v>
      </c>
      <c r="K77" s="109"/>
    </row>
    <row r="78" spans="1:11" s="12" customFormat="1" ht="12.75" customHeight="1">
      <c r="A78" s="23" t="s">
        <v>107</v>
      </c>
      <c r="B78" s="27"/>
      <c r="C78" s="47" t="s">
        <v>151</v>
      </c>
      <c r="D78" s="48"/>
      <c r="E78" s="50"/>
      <c r="F78" s="107">
        <v>77039.93</v>
      </c>
      <c r="G78" s="107">
        <v>57141.76</v>
      </c>
      <c r="K78" s="109"/>
    </row>
    <row r="79" spans="1:11" s="12" customFormat="1" ht="12.75" customHeight="1">
      <c r="A79" s="23" t="s">
        <v>110</v>
      </c>
      <c r="B79" s="7"/>
      <c r="C79" s="44" t="s">
        <v>152</v>
      </c>
      <c r="D79" s="30"/>
      <c r="E79" s="51"/>
      <c r="F79" s="107"/>
      <c r="G79" s="107">
        <v>30</v>
      </c>
      <c r="K79" s="109"/>
    </row>
    <row r="80" spans="1:11" s="12" customFormat="1" ht="12.75" customHeight="1">
      <c r="A80" s="1" t="s">
        <v>67</v>
      </c>
      <c r="B80" s="37" t="s">
        <v>68</v>
      </c>
      <c r="C80" s="38"/>
      <c r="D80" s="39"/>
      <c r="E80" s="51"/>
      <c r="F80" s="108">
        <f>F86</f>
        <v>138564.47</v>
      </c>
      <c r="G80" s="108">
        <f>G86</f>
        <v>186742.99</v>
      </c>
      <c r="K80" s="109"/>
    </row>
    <row r="81" spans="1:11" s="12" customFormat="1" ht="12.75" customHeight="1">
      <c r="A81" s="31" t="s">
        <v>9</v>
      </c>
      <c r="B81" s="6" t="s">
        <v>76</v>
      </c>
      <c r="C81" s="7"/>
      <c r="D81" s="5"/>
      <c r="E81" s="51"/>
      <c r="F81" s="107"/>
      <c r="G81" s="107"/>
      <c r="K81" s="109"/>
    </row>
    <row r="82" spans="1:11" s="12" customFormat="1" ht="12.75" customHeight="1">
      <c r="A82" s="31" t="s">
        <v>16</v>
      </c>
      <c r="B82" s="35" t="s">
        <v>69</v>
      </c>
      <c r="C82" s="36"/>
      <c r="D82" s="17"/>
      <c r="E82" s="46"/>
      <c r="F82" s="107"/>
      <c r="G82" s="107"/>
      <c r="K82" s="109"/>
    </row>
    <row r="83" spans="1:11" s="12" customFormat="1" ht="12.75" customHeight="1">
      <c r="A83" s="23" t="s">
        <v>17</v>
      </c>
      <c r="B83" s="7"/>
      <c r="C83" s="44" t="s">
        <v>70</v>
      </c>
      <c r="D83" s="30"/>
      <c r="E83" s="46"/>
      <c r="F83" s="107"/>
      <c r="G83" s="107"/>
      <c r="K83" s="109"/>
    </row>
    <row r="84" spans="1:11" s="12" customFormat="1" ht="12.75" customHeight="1">
      <c r="A84" s="23" t="s">
        <v>19</v>
      </c>
      <c r="B84" s="7"/>
      <c r="C84" s="44" t="s">
        <v>71</v>
      </c>
      <c r="D84" s="30"/>
      <c r="E84" s="46"/>
      <c r="F84" s="107"/>
      <c r="G84" s="107"/>
      <c r="K84" s="109"/>
    </row>
    <row r="85" spans="1:11" s="12" customFormat="1" ht="12.75" customHeight="1">
      <c r="A85" s="60" t="s">
        <v>33</v>
      </c>
      <c r="B85" s="28" t="s">
        <v>91</v>
      </c>
      <c r="C85" s="28"/>
      <c r="D85" s="29"/>
      <c r="E85" s="46"/>
      <c r="F85" s="107"/>
      <c r="G85" s="107"/>
      <c r="K85" s="109"/>
    </row>
    <row r="86" spans="1:11" s="12" customFormat="1" ht="12.75" customHeight="1">
      <c r="A86" s="19" t="s">
        <v>41</v>
      </c>
      <c r="B86" s="20" t="s">
        <v>138</v>
      </c>
      <c r="C86" s="21"/>
      <c r="D86" s="22"/>
      <c r="E86" s="46"/>
      <c r="F86" s="107">
        <f>F87+F88</f>
        <v>138564.47</v>
      </c>
      <c r="G86" s="107">
        <f>G87+G88</f>
        <v>186742.99</v>
      </c>
      <c r="K86" s="109"/>
    </row>
    <row r="87" spans="1:11" s="12" customFormat="1" ht="12.75" customHeight="1">
      <c r="A87" s="23" t="s">
        <v>99</v>
      </c>
      <c r="B87" s="32"/>
      <c r="C87" s="44" t="s">
        <v>137</v>
      </c>
      <c r="D87" s="10"/>
      <c r="E87" s="45"/>
      <c r="F87" s="107">
        <v>-48178.52</v>
      </c>
      <c r="G87" s="107">
        <v>13421.55</v>
      </c>
      <c r="K87" s="109"/>
    </row>
    <row r="88" spans="1:11" s="12" customFormat="1" ht="12.75" customHeight="1">
      <c r="A88" s="23" t="s">
        <v>100</v>
      </c>
      <c r="B88" s="32"/>
      <c r="C88" s="44" t="s">
        <v>136</v>
      </c>
      <c r="D88" s="10"/>
      <c r="E88" s="45"/>
      <c r="F88" s="107">
        <v>186742.99</v>
      </c>
      <c r="G88" s="107">
        <v>173321.44</v>
      </c>
      <c r="K88" s="109"/>
    </row>
    <row r="89" spans="1:11" s="12" customFormat="1" ht="12.75" customHeight="1">
      <c r="A89" s="1" t="s">
        <v>77</v>
      </c>
      <c r="B89" s="37" t="s">
        <v>78</v>
      </c>
      <c r="C89" s="39"/>
      <c r="D89" s="39"/>
      <c r="E89" s="45"/>
      <c r="F89" s="107"/>
      <c r="G89" s="107"/>
      <c r="K89" s="109"/>
    </row>
    <row r="90" spans="1:11" s="12" customFormat="1" ht="25.5" customHeight="1">
      <c r="A90" s="1"/>
      <c r="B90" s="148" t="s">
        <v>101</v>
      </c>
      <c r="C90" s="149"/>
      <c r="D90" s="144"/>
      <c r="E90" s="46"/>
      <c r="F90" s="126">
        <f>F55+F60+F80</f>
        <v>426027.11</v>
      </c>
      <c r="G90" s="126">
        <f>G55+G60+G80</f>
        <v>430639.03</v>
      </c>
      <c r="H90" s="112"/>
      <c r="K90" s="109"/>
    </row>
    <row r="91" spans="1:7" s="12" customFormat="1" ht="12.75">
      <c r="A91" s="42"/>
      <c r="B91" s="41"/>
      <c r="C91" s="41"/>
      <c r="D91" s="41"/>
      <c r="E91" s="41"/>
      <c r="F91" s="122"/>
      <c r="G91" s="43"/>
    </row>
    <row r="92" spans="1:8" s="118" customFormat="1" ht="19.5" customHeight="1">
      <c r="A92" s="129" t="s">
        <v>129</v>
      </c>
      <c r="B92" s="129"/>
      <c r="C92" s="129"/>
      <c r="D92" s="129"/>
      <c r="E92" s="114"/>
      <c r="F92" s="127" t="s">
        <v>130</v>
      </c>
      <c r="G92" s="127"/>
      <c r="H92" s="125">
        <f>F54-F90</f>
        <v>0</v>
      </c>
    </row>
    <row r="93" spans="1:9" s="12" customFormat="1" ht="12.75" customHeight="1">
      <c r="A93" s="128" t="s">
        <v>157</v>
      </c>
      <c r="B93" s="128"/>
      <c r="C93" s="128"/>
      <c r="D93" s="128"/>
      <c r="E93" s="128"/>
      <c r="F93" s="128"/>
      <c r="G93" s="128"/>
      <c r="H93" s="128"/>
      <c r="I93" s="128"/>
    </row>
    <row r="94" spans="1:9" s="12" customFormat="1" ht="7.5" customHeight="1">
      <c r="A94" s="113"/>
      <c r="B94" s="113"/>
      <c r="C94" s="113"/>
      <c r="D94" s="113"/>
      <c r="E94" s="113"/>
      <c r="F94" s="123"/>
      <c r="G94" s="113"/>
      <c r="H94" s="113"/>
      <c r="I94" s="113"/>
    </row>
    <row r="95" spans="1:9" s="118" customFormat="1" ht="15.75">
      <c r="A95" s="119" t="s">
        <v>159</v>
      </c>
      <c r="B95" s="119"/>
      <c r="C95" s="119"/>
      <c r="D95" s="119"/>
      <c r="E95" s="119"/>
      <c r="F95" s="124" t="s">
        <v>158</v>
      </c>
      <c r="G95" s="119"/>
      <c r="I95" s="119"/>
    </row>
    <row r="96" spans="1:9" s="12" customFormat="1" ht="12.75">
      <c r="A96" s="128" t="s">
        <v>157</v>
      </c>
      <c r="B96" s="128"/>
      <c r="C96" s="128"/>
      <c r="D96" s="128"/>
      <c r="E96" s="128"/>
      <c r="F96" s="128"/>
      <c r="G96" s="128"/>
      <c r="H96" s="128"/>
      <c r="I96" s="128"/>
    </row>
    <row r="97" spans="5:6" s="12" customFormat="1" ht="12.75">
      <c r="E97" s="43"/>
      <c r="F97" s="65"/>
    </row>
    <row r="98" spans="5:6" s="12" customFormat="1" ht="12.75">
      <c r="E98" s="43"/>
      <c r="F98" s="65"/>
    </row>
    <row r="99" spans="5:6" s="12" customFormat="1" ht="12.75">
      <c r="E99" s="43"/>
      <c r="F99" s="65"/>
    </row>
    <row r="100" spans="5:6" s="12" customFormat="1" ht="12.75">
      <c r="E100" s="43"/>
      <c r="F100" s="65"/>
    </row>
    <row r="101" spans="5:6" s="12" customFormat="1" ht="12.75">
      <c r="E101" s="43"/>
      <c r="F101" s="65"/>
    </row>
    <row r="102" spans="5:6" s="12" customFormat="1" ht="12.75">
      <c r="E102" s="43"/>
      <c r="F102" s="65"/>
    </row>
    <row r="103" spans="5:6" s="12" customFormat="1" ht="12.75">
      <c r="E103" s="43"/>
      <c r="F103" s="65"/>
    </row>
    <row r="104" spans="5:6" s="12" customFormat="1" ht="12.75">
      <c r="E104" s="43"/>
      <c r="F104" s="65"/>
    </row>
    <row r="105" spans="5:6" s="12" customFormat="1" ht="12.75">
      <c r="E105" s="43"/>
      <c r="F105" s="65"/>
    </row>
    <row r="106" spans="5:6" s="12" customFormat="1" ht="12.75">
      <c r="E106" s="43"/>
      <c r="F106" s="65"/>
    </row>
    <row r="107" spans="5:6" s="12" customFormat="1" ht="12.75">
      <c r="E107" s="43"/>
      <c r="F107" s="65"/>
    </row>
    <row r="108" spans="5:6" s="12" customFormat="1" ht="12.75">
      <c r="E108" s="43"/>
      <c r="F108" s="65"/>
    </row>
    <row r="109" spans="5:6" s="12" customFormat="1" ht="12.75">
      <c r="E109" s="43"/>
      <c r="F109" s="65"/>
    </row>
    <row r="110" spans="5:6" s="12" customFormat="1" ht="12.75">
      <c r="E110" s="43"/>
      <c r="F110" s="65"/>
    </row>
    <row r="111" spans="5:6" s="12" customFormat="1" ht="12.75">
      <c r="E111" s="43"/>
      <c r="F111" s="65"/>
    </row>
    <row r="112" spans="5:6" s="12" customFormat="1" ht="12.75">
      <c r="E112" s="43"/>
      <c r="F112" s="65"/>
    </row>
    <row r="113" spans="5:6" s="12" customFormat="1" ht="12.75">
      <c r="E113" s="43"/>
      <c r="F113" s="65"/>
    </row>
    <row r="114" spans="5:6" s="12" customFormat="1" ht="12.75">
      <c r="E114" s="43"/>
      <c r="F114" s="65"/>
    </row>
    <row r="115" spans="5:6" s="12" customFormat="1" ht="12.75">
      <c r="E115" s="43"/>
      <c r="F115" s="65"/>
    </row>
    <row r="116" spans="5:6" s="12" customFormat="1" ht="12.75">
      <c r="E116" s="43"/>
      <c r="F116" s="65"/>
    </row>
    <row r="117" spans="5:6" s="12" customFormat="1" ht="12.75">
      <c r="E117" s="43"/>
      <c r="F117" s="65"/>
    </row>
  </sheetData>
  <sheetProtection/>
  <mergeCells count="20">
    <mergeCell ref="C43:D43"/>
    <mergeCell ref="C49:D49"/>
    <mergeCell ref="B58:D58"/>
    <mergeCell ref="B90:D90"/>
    <mergeCell ref="A9:G9"/>
    <mergeCell ref="A10:G10"/>
    <mergeCell ref="A12:G12"/>
    <mergeCell ref="A13:G13"/>
    <mergeCell ref="D14:G14"/>
    <mergeCell ref="B15:D15"/>
    <mergeCell ref="F92:G92"/>
    <mergeCell ref="A93:I93"/>
    <mergeCell ref="A96:I96"/>
    <mergeCell ref="A92:D92"/>
    <mergeCell ref="E2:G2"/>
    <mergeCell ref="E3:G3"/>
    <mergeCell ref="A5:G5"/>
    <mergeCell ref="A6:G6"/>
    <mergeCell ref="A7:G7"/>
    <mergeCell ref="A8:G8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view="pageBreakPreview" zoomScaleSheetLayoutView="100" zoomScalePageLayoutView="0" workbookViewId="0" topLeftCell="A40">
      <selection activeCell="D65" sqref="D6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9"/>
      <c r="B1" s="43"/>
      <c r="C1" s="43"/>
      <c r="D1" s="43"/>
      <c r="E1" s="80"/>
      <c r="F1" s="79"/>
      <c r="G1" s="79"/>
    </row>
    <row r="2" spans="5:7" ht="12.75">
      <c r="E2" s="130" t="s">
        <v>80</v>
      </c>
      <c r="F2" s="131"/>
      <c r="G2" s="131"/>
    </row>
    <row r="3" spans="5:7" ht="12.75">
      <c r="E3" s="132" t="s">
        <v>95</v>
      </c>
      <c r="F3" s="133"/>
      <c r="G3" s="133"/>
    </row>
    <row r="5" spans="1:7" ht="12.75">
      <c r="A5" s="150"/>
      <c r="B5" s="151"/>
      <c r="C5" s="151"/>
      <c r="D5" s="151"/>
      <c r="E5" s="151"/>
      <c r="F5" s="136"/>
      <c r="G5" s="136"/>
    </row>
    <row r="6" spans="1:7" ht="12.75">
      <c r="A6" s="163"/>
      <c r="B6" s="163"/>
      <c r="C6" s="163"/>
      <c r="D6" s="163"/>
      <c r="E6" s="163"/>
      <c r="F6" s="163"/>
      <c r="G6" s="163"/>
    </row>
    <row r="7" spans="1:7" ht="12.75">
      <c r="A7" s="134"/>
      <c r="B7" s="135"/>
      <c r="C7" s="135"/>
      <c r="D7" s="135"/>
      <c r="E7" s="135"/>
      <c r="F7" s="136"/>
      <c r="G7" s="136"/>
    </row>
    <row r="8" spans="1:7" ht="15.75">
      <c r="A8" s="160" t="s">
        <v>131</v>
      </c>
      <c r="B8" s="161"/>
      <c r="C8" s="161"/>
      <c r="D8" s="161"/>
      <c r="E8" s="161"/>
      <c r="F8" s="162"/>
      <c r="G8" s="162"/>
    </row>
    <row r="9" spans="1:7" ht="12.75" customHeight="1">
      <c r="A9" s="134" t="s">
        <v>92</v>
      </c>
      <c r="B9" s="135"/>
      <c r="C9" s="135"/>
      <c r="D9" s="135"/>
      <c r="E9" s="135"/>
      <c r="F9" s="136"/>
      <c r="G9" s="136"/>
    </row>
    <row r="10" spans="1:7" ht="12.75">
      <c r="A10" s="140"/>
      <c r="B10" s="141"/>
      <c r="C10" s="141"/>
      <c r="D10" s="141"/>
      <c r="E10" s="141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5" ht="12.75">
      <c r="A12" s="165"/>
      <c r="B12" s="152"/>
      <c r="C12" s="152"/>
      <c r="D12" s="152"/>
      <c r="E12" s="152"/>
    </row>
    <row r="13" spans="1:7" ht="12.75">
      <c r="A13" s="150" t="s">
        <v>0</v>
      </c>
      <c r="B13" s="151"/>
      <c r="C13" s="151"/>
      <c r="D13" s="151"/>
      <c r="E13" s="151"/>
      <c r="F13" s="152"/>
      <c r="G13" s="152"/>
    </row>
    <row r="14" spans="1:7" ht="12.75">
      <c r="A14" s="150"/>
      <c r="B14" s="151"/>
      <c r="C14" s="151"/>
      <c r="D14" s="151"/>
      <c r="E14" s="151"/>
      <c r="F14" s="152"/>
      <c r="G14" s="152"/>
    </row>
    <row r="15" spans="1:7" ht="12.75">
      <c r="A15" s="8"/>
      <c r="B15" s="68"/>
      <c r="C15" s="68"/>
      <c r="D15" s="90"/>
      <c r="E15" s="68"/>
      <c r="F15" s="69"/>
      <c r="G15" s="69"/>
    </row>
    <row r="16" spans="1:7" s="106" customFormat="1" ht="12.75">
      <c r="A16" s="140" t="s">
        <v>134</v>
      </c>
      <c r="B16" s="153"/>
      <c r="C16" s="153"/>
      <c r="D16" s="153"/>
      <c r="E16" s="153"/>
      <c r="F16" s="154"/>
      <c r="G16" s="154"/>
    </row>
    <row r="17" spans="1:7" ht="12.75">
      <c r="A17" s="134" t="s">
        <v>1</v>
      </c>
      <c r="B17" s="134"/>
      <c r="C17" s="134"/>
      <c r="D17" s="134"/>
      <c r="E17" s="134"/>
      <c r="F17" s="155"/>
      <c r="G17" s="155"/>
    </row>
    <row r="18" spans="1:10" ht="12.75" customHeight="1">
      <c r="A18" s="8"/>
      <c r="B18" s="9"/>
      <c r="C18" s="9"/>
      <c r="D18" s="156" t="s">
        <v>106</v>
      </c>
      <c r="E18" s="156"/>
      <c r="F18" s="156"/>
      <c r="G18" s="156"/>
      <c r="J18" s="11" t="s">
        <v>132</v>
      </c>
    </row>
    <row r="19" spans="1:7" ht="67.5" customHeight="1">
      <c r="A19" s="3" t="s">
        <v>2</v>
      </c>
      <c r="B19" s="157" t="s">
        <v>3</v>
      </c>
      <c r="C19" s="158"/>
      <c r="D19" s="159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98">
        <f>F27+F21</f>
        <v>136833.38</v>
      </c>
      <c r="G20" s="93">
        <v>48306</v>
      </c>
    </row>
    <row r="21" spans="1:8" s="12" customFormat="1" ht="12.75" customHeight="1">
      <c r="A21" s="31" t="s">
        <v>9</v>
      </c>
      <c r="B21" s="35" t="s">
        <v>111</v>
      </c>
      <c r="C21" s="15"/>
      <c r="D21" s="16"/>
      <c r="E21" s="5"/>
      <c r="F21" s="101">
        <f>F25</f>
        <v>8333.32</v>
      </c>
      <c r="G21" s="94"/>
      <c r="H21" s="89"/>
    </row>
    <row r="22" spans="1:7" s="12" customFormat="1" ht="12.75" customHeight="1">
      <c r="A22" s="23" t="s">
        <v>10</v>
      </c>
      <c r="B22" s="7"/>
      <c r="C22" s="44" t="s">
        <v>11</v>
      </c>
      <c r="D22" s="25"/>
      <c r="E22" s="26"/>
      <c r="F22" s="101"/>
      <c r="G22" s="94"/>
    </row>
    <row r="23" spans="1:7" s="12" customFormat="1" ht="12.75" customHeight="1">
      <c r="A23" s="23" t="s">
        <v>12</v>
      </c>
      <c r="B23" s="7"/>
      <c r="C23" s="44" t="s">
        <v>97</v>
      </c>
      <c r="D23" s="30"/>
      <c r="E23" s="45"/>
      <c r="F23" s="101"/>
      <c r="G23" s="94"/>
    </row>
    <row r="24" spans="1:7" s="12" customFormat="1" ht="12.75" customHeight="1">
      <c r="A24" s="23" t="s">
        <v>13</v>
      </c>
      <c r="B24" s="7"/>
      <c r="C24" s="44" t="s">
        <v>14</v>
      </c>
      <c r="D24" s="30"/>
      <c r="E24" s="45"/>
      <c r="F24" s="101"/>
      <c r="G24" s="94"/>
    </row>
    <row r="25" spans="1:7" s="12" customFormat="1" ht="12.75" customHeight="1">
      <c r="A25" s="23" t="s">
        <v>15</v>
      </c>
      <c r="B25" s="7"/>
      <c r="C25" s="44" t="s">
        <v>102</v>
      </c>
      <c r="D25" s="30"/>
      <c r="E25" s="46"/>
      <c r="F25" s="107">
        <v>8333.32</v>
      </c>
      <c r="G25" s="94"/>
    </row>
    <row r="26" spans="1:7" s="12" customFormat="1" ht="12.75" customHeight="1">
      <c r="A26" s="84" t="s">
        <v>79</v>
      </c>
      <c r="B26" s="7"/>
      <c r="C26" s="24" t="s">
        <v>72</v>
      </c>
      <c r="D26" s="25"/>
      <c r="E26" s="46"/>
      <c r="F26" s="101"/>
      <c r="G26" s="94"/>
    </row>
    <row r="27" spans="1:7" s="12" customFormat="1" ht="12.75" customHeight="1">
      <c r="A27" s="19" t="s">
        <v>16</v>
      </c>
      <c r="B27" s="20" t="s">
        <v>112</v>
      </c>
      <c r="C27" s="21"/>
      <c r="D27" s="22"/>
      <c r="E27" s="46"/>
      <c r="F27" s="101">
        <f>F28+F29+F30+F31+F32+F33+F34+F35+F36+F37</f>
        <v>128500.06</v>
      </c>
      <c r="G27" s="91">
        <v>48306</v>
      </c>
    </row>
    <row r="28" spans="1:7" s="12" customFormat="1" ht="12.75" customHeight="1">
      <c r="A28" s="23" t="s">
        <v>17</v>
      </c>
      <c r="B28" s="7"/>
      <c r="C28" s="44" t="s">
        <v>18</v>
      </c>
      <c r="D28" s="30"/>
      <c r="E28" s="45"/>
      <c r="F28" s="101"/>
      <c r="G28" s="94"/>
    </row>
    <row r="29" spans="1:7" s="12" customFormat="1" ht="12.75" customHeight="1">
      <c r="A29" s="23" t="s">
        <v>19</v>
      </c>
      <c r="B29" s="7"/>
      <c r="C29" s="44" t="s">
        <v>113</v>
      </c>
      <c r="D29" s="30"/>
      <c r="E29" s="45"/>
      <c r="F29" s="101"/>
      <c r="G29" s="94"/>
    </row>
    <row r="30" spans="1:7" s="12" customFormat="1" ht="12.75" customHeight="1">
      <c r="A30" s="23" t="s">
        <v>20</v>
      </c>
      <c r="B30" s="7"/>
      <c r="C30" s="44" t="s">
        <v>21</v>
      </c>
      <c r="D30" s="30"/>
      <c r="E30" s="45"/>
      <c r="F30" s="107">
        <v>5527.799999999999</v>
      </c>
      <c r="G30" s="91">
        <v>5595</v>
      </c>
    </row>
    <row r="31" spans="1:7" s="12" customFormat="1" ht="12.75" customHeight="1">
      <c r="A31" s="23" t="s">
        <v>22</v>
      </c>
      <c r="B31" s="7"/>
      <c r="C31" s="44" t="s">
        <v>23</v>
      </c>
      <c r="D31" s="30"/>
      <c r="E31" s="45"/>
      <c r="F31" s="101"/>
      <c r="G31" s="94"/>
    </row>
    <row r="32" spans="1:7" s="12" customFormat="1" ht="12.75" customHeight="1">
      <c r="A32" s="23" t="s">
        <v>24</v>
      </c>
      <c r="B32" s="7"/>
      <c r="C32" s="44" t="s">
        <v>114</v>
      </c>
      <c r="D32" s="30"/>
      <c r="E32" s="45"/>
      <c r="F32" s="101"/>
      <c r="G32" s="94"/>
    </row>
    <row r="33" spans="1:7" s="12" customFormat="1" ht="12.75" customHeight="1">
      <c r="A33" s="23" t="s">
        <v>25</v>
      </c>
      <c r="B33" s="7"/>
      <c r="C33" s="44" t="s">
        <v>26</v>
      </c>
      <c r="D33" s="30"/>
      <c r="E33" s="45"/>
      <c r="F33" s="107">
        <v>2296.2200000000003</v>
      </c>
      <c r="G33" s="91">
        <v>4156</v>
      </c>
    </row>
    <row r="34" spans="1:7" s="12" customFormat="1" ht="12.75" customHeight="1">
      <c r="A34" s="23" t="s">
        <v>27</v>
      </c>
      <c r="B34" s="7"/>
      <c r="C34" s="44" t="s">
        <v>28</v>
      </c>
      <c r="D34" s="30"/>
      <c r="E34" s="45"/>
      <c r="F34" s="101"/>
      <c r="G34" s="94"/>
    </row>
    <row r="35" spans="1:7" s="12" customFormat="1" ht="12.75" customHeight="1">
      <c r="A35" s="23" t="s">
        <v>29</v>
      </c>
      <c r="B35" s="7"/>
      <c r="C35" s="44" t="s">
        <v>30</v>
      </c>
      <c r="D35" s="30"/>
      <c r="E35" s="45"/>
      <c r="F35" s="107">
        <v>944.1</v>
      </c>
      <c r="G35" s="91">
        <v>1374</v>
      </c>
    </row>
    <row r="36" spans="1:7" s="12" customFormat="1" ht="12.75" customHeight="1">
      <c r="A36" s="23" t="s">
        <v>31</v>
      </c>
      <c r="B36" s="27"/>
      <c r="C36" s="47" t="s">
        <v>96</v>
      </c>
      <c r="D36" s="48"/>
      <c r="E36" s="45"/>
      <c r="F36" s="107">
        <f>24418.59+79792.05</f>
        <v>104210.64</v>
      </c>
      <c r="G36" s="91">
        <v>37181</v>
      </c>
    </row>
    <row r="37" spans="1:7" s="12" customFormat="1" ht="12.75" customHeight="1">
      <c r="A37" s="23" t="s">
        <v>32</v>
      </c>
      <c r="B37" s="7"/>
      <c r="C37" s="44" t="s">
        <v>105</v>
      </c>
      <c r="D37" s="30"/>
      <c r="E37" s="46"/>
      <c r="F37" s="107">
        <v>15521.3</v>
      </c>
      <c r="G37" s="94"/>
    </row>
    <row r="38" spans="1:7" s="12" customFormat="1" ht="12.75" customHeight="1">
      <c r="A38" s="31" t="s">
        <v>33</v>
      </c>
      <c r="B38" s="6" t="s">
        <v>34</v>
      </c>
      <c r="C38" s="6"/>
      <c r="D38" s="46"/>
      <c r="E38" s="46"/>
      <c r="F38" s="101"/>
      <c r="G38" s="94"/>
    </row>
    <row r="39" spans="1:7" s="12" customFormat="1" ht="12.75" customHeight="1">
      <c r="A39" s="31" t="s">
        <v>41</v>
      </c>
      <c r="B39" s="6" t="s">
        <v>42</v>
      </c>
      <c r="C39" s="6"/>
      <c r="D39" s="46"/>
      <c r="E39" s="51"/>
      <c r="F39" s="101"/>
      <c r="G39" s="94"/>
    </row>
    <row r="40" spans="1:7" s="12" customFormat="1" ht="12.75" customHeight="1">
      <c r="A40" s="1" t="s">
        <v>43</v>
      </c>
      <c r="B40" s="13" t="s">
        <v>44</v>
      </c>
      <c r="C40" s="32"/>
      <c r="D40" s="14"/>
      <c r="E40" s="45"/>
      <c r="F40" s="101"/>
      <c r="G40" s="94"/>
    </row>
    <row r="41" spans="1:7" s="12" customFormat="1" ht="12.75" customHeight="1">
      <c r="A41" s="3" t="s">
        <v>45</v>
      </c>
      <c r="B41" s="70" t="s">
        <v>46</v>
      </c>
      <c r="C41" s="33"/>
      <c r="D41" s="71"/>
      <c r="E41" s="46"/>
      <c r="F41" s="98">
        <f>F42+F49</f>
        <v>372980.2097034149</v>
      </c>
      <c r="G41" s="93">
        <v>226359</v>
      </c>
    </row>
    <row r="42" spans="1:7" s="12" customFormat="1" ht="12.75" customHeight="1">
      <c r="A42" s="60" t="s">
        <v>9</v>
      </c>
      <c r="B42" s="52" t="s">
        <v>47</v>
      </c>
      <c r="C42" s="54"/>
      <c r="D42" s="72"/>
      <c r="E42" s="46"/>
      <c r="F42" s="108">
        <v>16098.439703414906</v>
      </c>
      <c r="G42" s="95">
        <v>23810</v>
      </c>
    </row>
    <row r="43" spans="1:7" s="12" customFormat="1" ht="12.75" customHeight="1">
      <c r="A43" s="18" t="s">
        <v>10</v>
      </c>
      <c r="B43" s="27"/>
      <c r="C43" s="47" t="s">
        <v>48</v>
      </c>
      <c r="D43" s="48"/>
      <c r="E43" s="45"/>
      <c r="F43" s="101"/>
      <c r="G43" s="94"/>
    </row>
    <row r="44" spans="1:7" s="12" customFormat="1" ht="12.75" customHeight="1">
      <c r="A44" s="18" t="s">
        <v>12</v>
      </c>
      <c r="B44" s="27"/>
      <c r="C44" s="47" t="s">
        <v>115</v>
      </c>
      <c r="D44" s="48"/>
      <c r="E44" s="45"/>
      <c r="F44" s="101"/>
      <c r="G44" s="94"/>
    </row>
    <row r="45" spans="1:7" s="12" customFormat="1" ht="12.75">
      <c r="A45" s="18" t="s">
        <v>13</v>
      </c>
      <c r="B45" s="27"/>
      <c r="C45" s="47" t="s">
        <v>98</v>
      </c>
      <c r="D45" s="48"/>
      <c r="E45" s="45"/>
      <c r="F45" s="101"/>
      <c r="G45" s="94"/>
    </row>
    <row r="46" spans="1:7" s="12" customFormat="1" ht="12.75">
      <c r="A46" s="18" t="s">
        <v>15</v>
      </c>
      <c r="B46" s="27"/>
      <c r="C46" s="47" t="s">
        <v>103</v>
      </c>
      <c r="D46" s="48"/>
      <c r="E46" s="45"/>
      <c r="F46" s="101"/>
      <c r="G46" s="94"/>
    </row>
    <row r="47" spans="1:7" s="12" customFormat="1" ht="12.75" customHeight="1">
      <c r="A47" s="18" t="s">
        <v>79</v>
      </c>
      <c r="B47" s="33"/>
      <c r="C47" s="143" t="s">
        <v>88</v>
      </c>
      <c r="D47" s="144"/>
      <c r="E47" s="45"/>
      <c r="F47" s="101"/>
      <c r="G47" s="94"/>
    </row>
    <row r="48" spans="1:7" s="12" customFormat="1" ht="12.75" customHeight="1">
      <c r="A48" s="60" t="s">
        <v>16</v>
      </c>
      <c r="B48" s="73" t="s">
        <v>116</v>
      </c>
      <c r="C48" s="57"/>
      <c r="D48" s="74"/>
      <c r="E48" s="46"/>
      <c r="F48" s="107">
        <v>155</v>
      </c>
      <c r="G48" s="91">
        <v>905</v>
      </c>
    </row>
    <row r="49" spans="1:7" s="12" customFormat="1" ht="12.75" customHeight="1">
      <c r="A49" s="60" t="s">
        <v>33</v>
      </c>
      <c r="B49" s="52" t="s">
        <v>82</v>
      </c>
      <c r="C49" s="54"/>
      <c r="D49" s="88"/>
      <c r="E49" s="46"/>
      <c r="F49" s="100">
        <f>F53+F55+F57</f>
        <v>356881.76999999996</v>
      </c>
      <c r="G49" s="95">
        <v>115165</v>
      </c>
    </row>
    <row r="50" spans="1:7" s="12" customFormat="1" ht="12.75" customHeight="1">
      <c r="A50" s="18" t="s">
        <v>35</v>
      </c>
      <c r="B50" s="54"/>
      <c r="C50" s="85" t="s">
        <v>73</v>
      </c>
      <c r="D50" s="56"/>
      <c r="E50" s="46"/>
      <c r="F50" s="101"/>
      <c r="G50" s="94"/>
    </row>
    <row r="51" spans="1:7" s="12" customFormat="1" ht="12.75" customHeight="1">
      <c r="A51" s="86" t="s">
        <v>36</v>
      </c>
      <c r="B51" s="27"/>
      <c r="C51" s="47" t="s">
        <v>49</v>
      </c>
      <c r="D51" s="28"/>
      <c r="E51" s="67"/>
      <c r="F51" s="103"/>
      <c r="G51" s="96"/>
    </row>
    <row r="52" spans="1:7" s="12" customFormat="1" ht="12.75" customHeight="1">
      <c r="A52" s="18" t="s">
        <v>37</v>
      </c>
      <c r="B52" s="27"/>
      <c r="C52" s="47" t="s">
        <v>50</v>
      </c>
      <c r="D52" s="48"/>
      <c r="E52" s="50"/>
      <c r="F52" s="101"/>
      <c r="G52" s="94"/>
    </row>
    <row r="53" spans="1:7" s="12" customFormat="1" ht="25.5" customHeight="1">
      <c r="A53" s="18" t="s">
        <v>38</v>
      </c>
      <c r="B53" s="27"/>
      <c r="C53" s="143" t="s">
        <v>117</v>
      </c>
      <c r="D53" s="144"/>
      <c r="E53" s="50"/>
      <c r="F53" s="107">
        <v>300396.69999999995</v>
      </c>
      <c r="G53" s="94"/>
    </row>
    <row r="54" spans="1:7" s="12" customFormat="1" ht="12.75" customHeight="1">
      <c r="A54" s="18" t="s">
        <v>39</v>
      </c>
      <c r="B54" s="27"/>
      <c r="C54" s="47" t="s">
        <v>118</v>
      </c>
      <c r="D54" s="48"/>
      <c r="E54" s="50"/>
      <c r="F54" s="101"/>
      <c r="G54" s="94"/>
    </row>
    <row r="55" spans="1:7" s="12" customFormat="1" ht="12.75" customHeight="1">
      <c r="A55" s="18" t="s">
        <v>40</v>
      </c>
      <c r="B55" s="27"/>
      <c r="C55" s="47" t="s">
        <v>120</v>
      </c>
      <c r="D55" s="48"/>
      <c r="E55" s="46"/>
      <c r="F55" s="107">
        <v>16236.810000000001</v>
      </c>
      <c r="G55" s="91">
        <v>115165</v>
      </c>
    </row>
    <row r="56" spans="1:7" s="12" customFormat="1" ht="12.75" customHeight="1">
      <c r="A56" s="60" t="s">
        <v>41</v>
      </c>
      <c r="B56" s="4" t="s">
        <v>51</v>
      </c>
      <c r="C56" s="4"/>
      <c r="D56" s="64"/>
      <c r="E56" s="50"/>
      <c r="F56" s="101"/>
      <c r="G56" s="94"/>
    </row>
    <row r="57" spans="1:7" s="12" customFormat="1" ht="12.75" customHeight="1">
      <c r="A57" s="60" t="s">
        <v>52</v>
      </c>
      <c r="B57" s="4" t="s">
        <v>119</v>
      </c>
      <c r="C57" s="4"/>
      <c r="D57" s="64"/>
      <c r="E57" s="46"/>
      <c r="F57" s="107">
        <v>40248.26</v>
      </c>
      <c r="G57" s="91">
        <v>86479</v>
      </c>
    </row>
    <row r="58" spans="1:7" s="12" customFormat="1" ht="18.75" customHeight="1">
      <c r="A58" s="31"/>
      <c r="B58" s="20" t="s">
        <v>53</v>
      </c>
      <c r="C58" s="21"/>
      <c r="D58" s="22"/>
      <c r="E58" s="46"/>
      <c r="F58" s="98">
        <f>F20+F41</f>
        <v>509813.5897034149</v>
      </c>
      <c r="G58" s="94">
        <v>274665</v>
      </c>
    </row>
    <row r="59" spans="1:7" s="12" customFormat="1" ht="12.75" customHeight="1">
      <c r="A59" s="1" t="s">
        <v>54</v>
      </c>
      <c r="B59" s="13" t="s">
        <v>55</v>
      </c>
      <c r="C59" s="13"/>
      <c r="D59" s="77"/>
      <c r="E59" s="46"/>
      <c r="F59" s="100">
        <f>F63+F62</f>
        <v>103646.67</v>
      </c>
      <c r="G59" s="94"/>
    </row>
    <row r="60" spans="1:7" s="12" customFormat="1" ht="12.75" customHeight="1">
      <c r="A60" s="31" t="s">
        <v>9</v>
      </c>
      <c r="B60" s="6" t="s">
        <v>56</v>
      </c>
      <c r="C60" s="6"/>
      <c r="D60" s="46"/>
      <c r="E60" s="46"/>
      <c r="F60" s="101"/>
      <c r="G60" s="94"/>
    </row>
    <row r="61" spans="1:7" s="12" customFormat="1" ht="12.75" customHeight="1">
      <c r="A61" s="19" t="s">
        <v>16</v>
      </c>
      <c r="B61" s="20" t="s">
        <v>57</v>
      </c>
      <c r="C61" s="21"/>
      <c r="D61" s="22"/>
      <c r="E61" s="78"/>
      <c r="F61" s="104"/>
      <c r="G61" s="97"/>
    </row>
    <row r="62" spans="1:7" s="12" customFormat="1" ht="12.75" customHeight="1">
      <c r="A62" s="31" t="s">
        <v>33</v>
      </c>
      <c r="B62" s="145" t="s">
        <v>89</v>
      </c>
      <c r="C62" s="146"/>
      <c r="D62" s="147"/>
      <c r="E62" s="46"/>
      <c r="F62" s="107">
        <v>103646.67</v>
      </c>
      <c r="G62" s="94"/>
    </row>
    <row r="63" spans="1:7" s="12" customFormat="1" ht="12.75" customHeight="1">
      <c r="A63" s="31" t="s">
        <v>81</v>
      </c>
      <c r="B63" s="6" t="s">
        <v>58</v>
      </c>
      <c r="C63" s="7"/>
      <c r="D63" s="5"/>
      <c r="E63" s="46"/>
      <c r="F63" s="107"/>
      <c r="G63" s="94"/>
    </row>
    <row r="64" spans="1:7" s="12" customFormat="1" ht="12.75" customHeight="1">
      <c r="A64" s="1" t="s">
        <v>59</v>
      </c>
      <c r="B64" s="13" t="s">
        <v>60</v>
      </c>
      <c r="C64" s="32"/>
      <c r="D64" s="14"/>
      <c r="E64" s="46"/>
      <c r="F64" s="100">
        <f>F65+F69</f>
        <v>67591.85</v>
      </c>
      <c r="G64" s="95">
        <v>70312</v>
      </c>
    </row>
    <row r="65" spans="1:7" s="12" customFormat="1" ht="12.75" customHeight="1">
      <c r="A65" s="31" t="s">
        <v>9</v>
      </c>
      <c r="B65" s="35" t="s">
        <v>61</v>
      </c>
      <c r="C65" s="36"/>
      <c r="D65" s="17"/>
      <c r="E65" s="46"/>
      <c r="F65" s="101"/>
      <c r="G65" s="94"/>
    </row>
    <row r="66" spans="1:7" s="12" customFormat="1" ht="12.75">
      <c r="A66" s="23" t="s">
        <v>10</v>
      </c>
      <c r="B66" s="40"/>
      <c r="C66" s="44" t="s">
        <v>83</v>
      </c>
      <c r="D66" s="53"/>
      <c r="E66" s="50"/>
      <c r="F66" s="101"/>
      <c r="G66" s="94"/>
    </row>
    <row r="67" spans="1:7" s="12" customFormat="1" ht="12.75" customHeight="1">
      <c r="A67" s="23" t="s">
        <v>12</v>
      </c>
      <c r="B67" s="7"/>
      <c r="C67" s="44" t="s">
        <v>62</v>
      </c>
      <c r="D67" s="30"/>
      <c r="E67" s="46"/>
      <c r="F67" s="101"/>
      <c r="G67" s="94"/>
    </row>
    <row r="68" spans="1:7" s="12" customFormat="1" ht="12.75" customHeight="1">
      <c r="A68" s="23" t="s">
        <v>87</v>
      </c>
      <c r="B68" s="7"/>
      <c r="C68" s="44" t="s">
        <v>63</v>
      </c>
      <c r="D68" s="30"/>
      <c r="E68" s="51"/>
      <c r="F68" s="101"/>
      <c r="G68" s="94"/>
    </row>
    <row r="69" spans="1:7" s="65" customFormat="1" ht="12.75" customHeight="1">
      <c r="A69" s="60" t="s">
        <v>16</v>
      </c>
      <c r="B69" s="61" t="s">
        <v>128</v>
      </c>
      <c r="C69" s="62"/>
      <c r="D69" s="63"/>
      <c r="E69" s="64"/>
      <c r="F69" s="101">
        <f>F75+F80+F81+F82+F83</f>
        <v>67591.85</v>
      </c>
      <c r="G69" s="91">
        <v>70312</v>
      </c>
    </row>
    <row r="70" spans="1:7" s="12" customFormat="1" ht="12.75" customHeight="1">
      <c r="A70" s="23" t="s">
        <v>17</v>
      </c>
      <c r="B70" s="7"/>
      <c r="C70" s="44" t="s">
        <v>86</v>
      </c>
      <c r="D70" s="25"/>
      <c r="E70" s="46"/>
      <c r="F70" s="101"/>
      <c r="G70" s="94"/>
    </row>
    <row r="71" spans="1:7" s="12" customFormat="1" ht="12.75" customHeight="1">
      <c r="A71" s="23" t="s">
        <v>19</v>
      </c>
      <c r="B71" s="40"/>
      <c r="C71" s="44" t="s">
        <v>90</v>
      </c>
      <c r="D71" s="53"/>
      <c r="E71" s="50"/>
      <c r="F71" s="101"/>
      <c r="G71" s="94"/>
    </row>
    <row r="72" spans="1:7" s="12" customFormat="1" ht="12.75">
      <c r="A72" s="23" t="s">
        <v>20</v>
      </c>
      <c r="B72" s="40"/>
      <c r="C72" s="44" t="s">
        <v>84</v>
      </c>
      <c r="D72" s="53"/>
      <c r="E72" s="50"/>
      <c r="F72" s="101"/>
      <c r="G72" s="94"/>
    </row>
    <row r="73" spans="1:7" s="12" customFormat="1" ht="12.75">
      <c r="A73" s="83" t="s">
        <v>22</v>
      </c>
      <c r="B73" s="54"/>
      <c r="C73" s="55" t="s">
        <v>74</v>
      </c>
      <c r="D73" s="56"/>
      <c r="E73" s="50"/>
      <c r="F73" s="101"/>
      <c r="G73" s="94"/>
    </row>
    <row r="74" spans="1:7" s="12" customFormat="1" ht="12.75">
      <c r="A74" s="31" t="s">
        <v>24</v>
      </c>
      <c r="B74" s="24"/>
      <c r="C74" s="24" t="s">
        <v>75</v>
      </c>
      <c r="D74" s="25"/>
      <c r="E74" s="81"/>
      <c r="F74" s="101"/>
      <c r="G74" s="94"/>
    </row>
    <row r="75" spans="1:7" s="12" customFormat="1" ht="12.75" customHeight="1">
      <c r="A75" s="87" t="s">
        <v>25</v>
      </c>
      <c r="B75" s="62"/>
      <c r="C75" s="82" t="s">
        <v>85</v>
      </c>
      <c r="D75" s="66"/>
      <c r="E75" s="46"/>
      <c r="F75" s="101">
        <f>F77</f>
        <v>0</v>
      </c>
      <c r="G75" s="94"/>
    </row>
    <row r="76" spans="1:7" s="12" customFormat="1" ht="12.75" customHeight="1">
      <c r="A76" s="18" t="s">
        <v>108</v>
      </c>
      <c r="B76" s="27"/>
      <c r="C76" s="28"/>
      <c r="D76" s="48" t="s">
        <v>64</v>
      </c>
      <c r="E76" s="50"/>
      <c r="F76" s="101"/>
      <c r="G76" s="94"/>
    </row>
    <row r="77" spans="1:8" s="12" customFormat="1" ht="12.75" customHeight="1">
      <c r="A77" s="18" t="s">
        <v>109</v>
      </c>
      <c r="B77" s="27"/>
      <c r="C77" s="28"/>
      <c r="D77" s="48" t="s">
        <v>65</v>
      </c>
      <c r="E77" s="45"/>
      <c r="F77" s="107"/>
      <c r="G77" s="94"/>
      <c r="H77" s="12" t="s">
        <v>133</v>
      </c>
    </row>
    <row r="78" spans="1:7" s="12" customFormat="1" ht="12.75" customHeight="1">
      <c r="A78" s="18" t="s">
        <v>27</v>
      </c>
      <c r="B78" s="57"/>
      <c r="C78" s="58" t="s">
        <v>66</v>
      </c>
      <c r="D78" s="59"/>
      <c r="E78" s="45"/>
      <c r="F78" s="101"/>
      <c r="G78" s="94"/>
    </row>
    <row r="79" spans="1:7" s="12" customFormat="1" ht="12.75" customHeight="1">
      <c r="A79" s="18" t="s">
        <v>29</v>
      </c>
      <c r="B79" s="34"/>
      <c r="C79" s="47" t="s">
        <v>93</v>
      </c>
      <c r="D79" s="49"/>
      <c r="E79" s="50"/>
      <c r="F79" s="101"/>
      <c r="G79" s="94"/>
    </row>
    <row r="80" spans="1:7" s="12" customFormat="1" ht="12.75" customHeight="1">
      <c r="A80" s="18" t="s">
        <v>31</v>
      </c>
      <c r="B80" s="7"/>
      <c r="C80" s="44" t="s">
        <v>121</v>
      </c>
      <c r="D80" s="30"/>
      <c r="E80" s="50"/>
      <c r="F80" s="107">
        <v>18940.1</v>
      </c>
      <c r="G80" s="91">
        <v>20000</v>
      </c>
    </row>
    <row r="81" spans="1:7" s="12" customFormat="1" ht="12.75" customHeight="1">
      <c r="A81" s="18" t="s">
        <v>32</v>
      </c>
      <c r="B81" s="7"/>
      <c r="C81" s="44" t="s">
        <v>122</v>
      </c>
      <c r="D81" s="30"/>
      <c r="E81" s="50"/>
      <c r="F81" s="107">
        <v>0</v>
      </c>
      <c r="G81" s="91">
        <v>41378</v>
      </c>
    </row>
    <row r="82" spans="1:8" s="12" customFormat="1" ht="12.75" customHeight="1">
      <c r="A82" s="23" t="s">
        <v>107</v>
      </c>
      <c r="B82" s="27"/>
      <c r="C82" s="47" t="s">
        <v>123</v>
      </c>
      <c r="D82" s="48"/>
      <c r="E82" s="50"/>
      <c r="F82" s="107">
        <v>48651.75</v>
      </c>
      <c r="G82" s="94">
        <v>11042</v>
      </c>
      <c r="H82" s="12" t="s">
        <v>135</v>
      </c>
    </row>
    <row r="83" spans="1:7" s="12" customFormat="1" ht="12.75" customHeight="1">
      <c r="A83" s="23" t="s">
        <v>110</v>
      </c>
      <c r="B83" s="7"/>
      <c r="C83" s="44" t="s">
        <v>124</v>
      </c>
      <c r="D83" s="30"/>
      <c r="E83" s="51"/>
      <c r="F83" s="107">
        <v>0</v>
      </c>
      <c r="G83" s="91">
        <v>8934</v>
      </c>
    </row>
    <row r="84" spans="1:7" s="12" customFormat="1" ht="12.75" customHeight="1">
      <c r="A84" s="1" t="s">
        <v>67</v>
      </c>
      <c r="B84" s="37" t="s">
        <v>68</v>
      </c>
      <c r="C84" s="38"/>
      <c r="D84" s="39"/>
      <c r="E84" s="51"/>
      <c r="F84" s="100">
        <f>F90</f>
        <v>232380.7599999999</v>
      </c>
      <c r="G84" s="95">
        <v>204354</v>
      </c>
    </row>
    <row r="85" spans="1:7" s="12" customFormat="1" ht="12.75" customHeight="1">
      <c r="A85" s="31" t="s">
        <v>9</v>
      </c>
      <c r="B85" s="6" t="s">
        <v>76</v>
      </c>
      <c r="C85" s="7"/>
      <c r="D85" s="5"/>
      <c r="E85" s="51"/>
      <c r="F85" s="101"/>
      <c r="G85" s="94"/>
    </row>
    <row r="86" spans="1:7" s="12" customFormat="1" ht="12.75" customHeight="1">
      <c r="A86" s="31" t="s">
        <v>16</v>
      </c>
      <c r="B86" s="35" t="s">
        <v>69</v>
      </c>
      <c r="C86" s="36"/>
      <c r="D86" s="17"/>
      <c r="E86" s="46"/>
      <c r="F86" s="101"/>
      <c r="G86" s="94"/>
    </row>
    <row r="87" spans="1:7" s="12" customFormat="1" ht="12.75" customHeight="1">
      <c r="A87" s="23" t="s">
        <v>17</v>
      </c>
      <c r="B87" s="7"/>
      <c r="C87" s="44" t="s">
        <v>70</v>
      </c>
      <c r="D87" s="30"/>
      <c r="E87" s="46"/>
      <c r="F87" s="101"/>
      <c r="G87" s="94"/>
    </row>
    <row r="88" spans="1:7" s="12" customFormat="1" ht="12.75" customHeight="1">
      <c r="A88" s="23" t="s">
        <v>19</v>
      </c>
      <c r="B88" s="7"/>
      <c r="C88" s="44" t="s">
        <v>71</v>
      </c>
      <c r="D88" s="30"/>
      <c r="E88" s="46"/>
      <c r="F88" s="101"/>
      <c r="G88" s="94"/>
    </row>
    <row r="89" spans="1:7" s="12" customFormat="1" ht="12.75" customHeight="1">
      <c r="A89" s="60" t="s">
        <v>33</v>
      </c>
      <c r="B89" s="28" t="s">
        <v>91</v>
      </c>
      <c r="C89" s="28"/>
      <c r="D89" s="29"/>
      <c r="E89" s="46"/>
      <c r="F89" s="99"/>
      <c r="G89" s="94"/>
    </row>
    <row r="90" spans="1:7" s="12" customFormat="1" ht="12.75" customHeight="1">
      <c r="A90" s="19" t="s">
        <v>41</v>
      </c>
      <c r="B90" s="20" t="s">
        <v>127</v>
      </c>
      <c r="C90" s="21"/>
      <c r="D90" s="22"/>
      <c r="E90" s="46"/>
      <c r="F90" s="101">
        <f>F91+F92</f>
        <v>232380.7599999999</v>
      </c>
      <c r="G90" s="91">
        <v>204354</v>
      </c>
    </row>
    <row r="91" spans="1:7" s="12" customFormat="1" ht="12.75" customHeight="1">
      <c r="A91" s="23" t="s">
        <v>99</v>
      </c>
      <c r="B91" s="32"/>
      <c r="C91" s="44" t="s">
        <v>125</v>
      </c>
      <c r="D91" s="10"/>
      <c r="E91" s="45"/>
      <c r="F91" s="105">
        <v>28026.759999999893</v>
      </c>
      <c r="G91" s="91">
        <v>-38587</v>
      </c>
    </row>
    <row r="92" spans="1:7" s="12" customFormat="1" ht="12.75" customHeight="1">
      <c r="A92" s="23" t="s">
        <v>100</v>
      </c>
      <c r="B92" s="32"/>
      <c r="C92" s="44" t="s">
        <v>126</v>
      </c>
      <c r="D92" s="10"/>
      <c r="E92" s="45"/>
      <c r="F92" s="105">
        <v>204354</v>
      </c>
      <c r="G92" s="94">
        <v>242941</v>
      </c>
    </row>
    <row r="93" spans="1:7" s="12" customFormat="1" ht="12.75" customHeight="1">
      <c r="A93" s="1" t="s">
        <v>77</v>
      </c>
      <c r="B93" s="37" t="s">
        <v>78</v>
      </c>
      <c r="C93" s="39"/>
      <c r="D93" s="39"/>
      <c r="E93" s="45"/>
      <c r="F93" s="99"/>
      <c r="G93" s="94"/>
    </row>
    <row r="94" spans="1:8" s="12" customFormat="1" ht="25.5" customHeight="1">
      <c r="A94" s="1"/>
      <c r="B94" s="148" t="s">
        <v>101</v>
      </c>
      <c r="C94" s="149"/>
      <c r="D94" s="144"/>
      <c r="E94" s="46"/>
      <c r="F94" s="102">
        <f>F64+F59+F84</f>
        <v>403619.2799999999</v>
      </c>
      <c r="G94" s="94">
        <v>274665</v>
      </c>
      <c r="H94" s="92">
        <f>F58-F94</f>
        <v>106194.30970341497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64" t="s">
        <v>129</v>
      </c>
      <c r="B96" s="164"/>
      <c r="C96" s="164"/>
      <c r="D96" s="164"/>
      <c r="E96" s="164"/>
      <c r="F96" s="135" t="s">
        <v>130</v>
      </c>
      <c r="G96" s="135"/>
    </row>
    <row r="97" spans="1:7" s="12" customFormat="1" ht="12.75">
      <c r="A97" s="134" t="s">
        <v>104</v>
      </c>
      <c r="B97" s="134"/>
      <c r="C97" s="134"/>
      <c r="D97" s="134"/>
      <c r="E97" s="134"/>
      <c r="F97" s="134" t="s">
        <v>94</v>
      </c>
      <c r="G97" s="134"/>
    </row>
    <row r="98" spans="1:7" s="12" customFormat="1" ht="12.75">
      <c r="A98" s="75"/>
      <c r="B98" s="75"/>
      <c r="C98" s="75"/>
      <c r="D98" s="75"/>
      <c r="E98" s="76"/>
      <c r="F98" s="9"/>
      <c r="G98" s="9"/>
    </row>
    <row r="99" s="12" customFormat="1" ht="12.75">
      <c r="E99" s="43"/>
    </row>
    <row r="100" s="12" customFormat="1" ht="12.75">
      <c r="E100" s="43"/>
    </row>
    <row r="101" s="12" customFormat="1" ht="12.75">
      <c r="E101" s="43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</sheetData>
  <sheetProtection/>
  <mergeCells count="22">
    <mergeCell ref="A17:G17"/>
    <mergeCell ref="F96:G96"/>
    <mergeCell ref="A13:G13"/>
    <mergeCell ref="A12:E12"/>
    <mergeCell ref="A9:G9"/>
    <mergeCell ref="A10:G11"/>
    <mergeCell ref="A14:G14"/>
    <mergeCell ref="B19:D19"/>
    <mergeCell ref="D18:G18"/>
    <mergeCell ref="F97:G97"/>
    <mergeCell ref="A96:E96"/>
    <mergeCell ref="C47:D47"/>
    <mergeCell ref="C53:D53"/>
    <mergeCell ref="A97:E97"/>
    <mergeCell ref="B62:D62"/>
    <mergeCell ref="B94:D94"/>
    <mergeCell ref="E2:G2"/>
    <mergeCell ref="E3:G3"/>
    <mergeCell ref="A7:G7"/>
    <mergeCell ref="A8:G8"/>
    <mergeCell ref="A5:G6"/>
    <mergeCell ref="A16:G16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.</cp:lastModifiedBy>
  <cp:lastPrinted>2014-03-19T13:43:09Z</cp:lastPrinted>
  <dcterms:created xsi:type="dcterms:W3CDTF">2009-07-20T14:30:53Z</dcterms:created>
  <dcterms:modified xsi:type="dcterms:W3CDTF">2014-04-23T11:38:31Z</dcterms:modified>
  <cp:category/>
  <cp:version/>
  <cp:contentType/>
  <cp:contentStatus/>
</cp:coreProperties>
</file>